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<sst xmlns="http://schemas.openxmlformats.org/spreadsheetml/2006/main" count="268" uniqueCount="165">
  <si>
    <t>ОТЧЕТ</t>
  </si>
  <si>
    <t>ОБ ИСПОЛНЕНИИ УЧРЕЖДЕНИЕМ ПЛАНА ЕГО ФИНАНСОВО-ХОЗЯЙСТВЕННОЙ ДЕЯТЕЛЬНОСТИ</t>
  </si>
  <si>
    <t>КОДЫ</t>
  </si>
  <si>
    <t xml:space="preserve">Форма по ОКУД   </t>
  </si>
  <si>
    <t>на</t>
  </si>
  <si>
    <t xml:space="preserve">Дата   </t>
  </si>
  <si>
    <t>Учреждение</t>
  </si>
  <si>
    <t xml:space="preserve">по ОКПО   </t>
  </si>
  <si>
    <t>Обособленное подразделение</t>
  </si>
  <si>
    <t>Учредитель</t>
  </si>
  <si>
    <t xml:space="preserve">по ОКАТО   </t>
  </si>
  <si>
    <t>Наименование органа, осуществля-</t>
  </si>
  <si>
    <t>Министерство образования и науки Российской Федерации</t>
  </si>
  <si>
    <t>ющего полномочия учредителя</t>
  </si>
  <si>
    <t>Глава по БК</t>
  </si>
  <si>
    <t>075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</si>
  <si>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</si>
  <si>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</si>
  <si>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квартальная, годовая</t>
  </si>
  <si>
    <t>Единица измерения:</t>
  </si>
  <si>
    <t>руб.</t>
  </si>
  <si>
    <t xml:space="preserve">по ОКЕИ   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</si>
  <si>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</si>
  <si>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</si>
  <si>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</si>
  <si>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</si>
  <si>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</si>
  <si>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</si>
  <si>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</si>
  <si>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</si>
  <si>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</si>
  <si>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</si>
  <si>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</si>
  <si>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</si>
  <si>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</si>
  <si>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 - всего</t>
  </si>
  <si>
    <t>Доходы от собственности</t>
  </si>
  <si>
    <t>из них:</t>
  </si>
  <si>
    <t>от аренды активов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</si>
  <si>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</si>
  <si>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</si>
  <si>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 поступления от бюджетов</t>
  </si>
  <si>
    <t xml:space="preserve"> 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</si>
  <si>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</si>
  <si>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</si>
  <si>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</si>
  <si>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</si>
  <si>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</si>
  <si>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</si>
  <si>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</si>
  <si>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</si>
  <si>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</si>
  <si>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</si>
  <si>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</si>
  <si>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</si>
  <si>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</si>
  <si>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бюджетные инвестиции</t>
  </si>
  <si>
    <t>иные доходы</t>
  </si>
  <si>
    <t>1. Расходы учреждения</t>
  </si>
  <si>
    <t>Расходы - всего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</si>
  <si>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</si>
  <si>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</si>
  <si>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</si>
  <si>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</si>
  <si>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</si>
  <si>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</si>
  <si>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</si>
  <si>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</si>
  <si>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</si>
  <si>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</si>
  <si>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</si>
  <si>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</si>
  <si>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</si>
  <si>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</si>
  <si>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</si>
  <si>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</si>
  <si>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</si>
  <si>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</si>
  <si>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</si>
  <si>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</si>
  <si>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</si>
  <si>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</si>
  <si>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</si>
  <si>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</si>
  <si>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</si>
  <si>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</si>
  <si>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</si>
  <si>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</si>
  <si>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</si>
  <si>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</si>
  <si>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</si>
  <si>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</si>
  <si>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</si>
  <si>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 / профицит)</t>
  </si>
  <si>
    <t>3. Источники финансирования дефицита средств учреждения</t>
  </si>
  <si>
    <t>Источники финансирования дефицита средств - всего (стр.520+стр.620+стр.700+стр.820+стр.830)</t>
  </si>
  <si>
    <t xml:space="preserve">Внутренние источники </t>
  </si>
  <si>
    <t xml:space="preserve">        из них:</t>
  </si>
  <si>
    <t>положительная курсовая разница</t>
  </si>
  <si>
    <t>отрицательная курсовая разница</t>
  </si>
  <si>
    <t>поступления средств учреждения с депозитов</t>
  </si>
  <si>
    <t>размещение средств учреждения на депозиты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</si>
  <si>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</si>
  <si>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</si>
  <si>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</si>
  <si>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</si>
  <si>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</si>
  <si>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</si>
  <si>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</si>
  <si>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</si>
  <si>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</si>
  <si>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</si>
  <si>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</si>
  <si>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</si>
  <si>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</si>
  <si>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</si>
  <si>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</si>
  <si>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</si>
  <si>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</si>
  <si>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</si>
  <si>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 экономической службы</t>
  </si>
  <si>
    <t xml:space="preserve"> 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</si>
  <si>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</si>
  <si>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</si>
  <si>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</si>
  <si>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</si>
  <si>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</si>
  <si>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</si>
  <si>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</si>
  <si>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</si>
  <si>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</si>
  <si>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МБОУ Алтанская средняя общеобразовательная школа МР "Мегино-Кангаласский улус"</t>
  </si>
  <si>
    <t>211 2620</t>
  </si>
  <si>
    <t>212 2620</t>
  </si>
  <si>
    <t>213 2620</t>
  </si>
  <si>
    <t>221 2620</t>
  </si>
  <si>
    <t>226 2620</t>
  </si>
  <si>
    <t>340 2620</t>
  </si>
  <si>
    <t>212 1421</t>
  </si>
  <si>
    <t>221 1421</t>
  </si>
  <si>
    <t>222 1421</t>
  </si>
  <si>
    <t>223 1421</t>
  </si>
  <si>
    <t>225 1421</t>
  </si>
  <si>
    <t>226 1421</t>
  </si>
  <si>
    <t>М.А.Алексеева</t>
  </si>
  <si>
    <t>262 1421</t>
  </si>
  <si>
    <t>290 1421</t>
  </si>
  <si>
    <t>340 1421</t>
  </si>
  <si>
    <t>211 1423</t>
  </si>
  <si>
    <t>213 1423</t>
  </si>
  <si>
    <t>180 1421</t>
  </si>
  <si>
    <t>180 1423</t>
  </si>
  <si>
    <t>180 2620</t>
  </si>
  <si>
    <t>-</t>
  </si>
  <si>
    <t>возм</t>
  </si>
  <si>
    <t>Е.Г.Филиппова</t>
  </si>
  <si>
    <t xml:space="preserve">      Прочие расходы</t>
  </si>
  <si>
    <t>1 ноября 2012 г.</t>
  </si>
  <si>
    <t>224 1421</t>
  </si>
  <si>
    <t>310 1421</t>
  </si>
  <si>
    <t>290</t>
  </si>
  <si>
    <t>180 6160</t>
  </si>
  <si>
    <t>213 6160</t>
  </si>
  <si>
    <t>211 6160</t>
  </si>
  <si>
    <t xml:space="preserve"> 1 января 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</si>
</sst>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5" xfId="0" applyNumberFormat="1" applyFont="1" applyBorder="1" applyAlignment="1">
      <alignment horizontal="center" vertical="top"/>
    </xf>
    <xf numFmtId="165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1" fontId="0" fillId="0" borderId="18" xfId="0" applyNumberFormat="1" applyFont="1" applyBorder="1" applyAlignment="1">
      <alignment horizontal="center" vertical="top"/>
    </xf>
    <xf numFmtId="165" fontId="0" fillId="0" borderId="18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1" fontId="0" fillId="0" borderId="19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1" fontId="0" fillId="0" borderId="20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1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1" fontId="0" fillId="0" borderId="23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4" fillId="0" borderId="24" xfId="0" applyNumberFormat="1" applyFont="1" applyBorder="1" applyAlignment="1">
      <alignment horizontal="center" vertical="top"/>
    </xf>
    <xf numFmtId="14" fontId="0" fillId="0" borderId="25" xfId="0" applyNumberFormat="1" applyFont="1" applyBorder="1" applyAlignment="1">
      <alignment horizontal="center"/>
    </xf>
    <xf numFmtId="0" fontId="0" fillId="0" borderId="26" xfId="0" applyNumberFormat="1" applyFont="1" applyFill="1" applyBorder="1" applyAlignment="1">
      <alignment horizontal="center" vertical="top"/>
    </xf>
    <xf numFmtId="166" fontId="0" fillId="0" borderId="26" xfId="0" applyNumberFormat="1" applyFont="1" applyFill="1" applyBorder="1" applyAlignment="1">
      <alignment horizontal="right" vertical="top"/>
    </xf>
    <xf numFmtId="4" fontId="0" fillId="0" borderId="27" xfId="0" applyNumberFormat="1" applyFont="1" applyFill="1" applyBorder="1" applyAlignment="1">
      <alignment horizontal="right" vertical="top"/>
    </xf>
    <xf numFmtId="1" fontId="0" fillId="0" borderId="14" xfId="0" applyNumberFormat="1" applyFont="1" applyFill="1" applyBorder="1" applyAlignment="1">
      <alignment horizontal="center" vertical="top"/>
    </xf>
    <xf numFmtId="166" fontId="0" fillId="0" borderId="14" xfId="0" applyNumberFormat="1" applyFont="1" applyFill="1" applyBorder="1" applyAlignment="1">
      <alignment horizontal="right" vertical="top"/>
    </xf>
    <xf numFmtId="166" fontId="0" fillId="0" borderId="28" xfId="0" applyNumberFormat="1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29" xfId="0" applyFont="1" applyFill="1" applyBorder="1" applyAlignment="1">
      <alignment horizontal="left"/>
    </xf>
    <xf numFmtId="1" fontId="0" fillId="0" borderId="30" xfId="0" applyNumberFormat="1" applyFont="1" applyFill="1" applyBorder="1" applyAlignment="1">
      <alignment horizontal="center" vertical="top"/>
    </xf>
    <xf numFmtId="166" fontId="0" fillId="0" borderId="30" xfId="0" applyNumberFormat="1" applyFont="1" applyFill="1" applyBorder="1" applyAlignment="1">
      <alignment horizontal="right" vertical="top"/>
    </xf>
    <xf numFmtId="166" fontId="0" fillId="0" borderId="31" xfId="0" applyNumberFormat="1" applyFont="1" applyFill="1" applyBorder="1" applyAlignment="1">
      <alignment horizontal="right" vertical="top"/>
    </xf>
    <xf numFmtId="0" fontId="0" fillId="0" borderId="14" xfId="0" applyNumberFormat="1" applyFont="1" applyFill="1" applyBorder="1" applyAlignment="1">
      <alignment horizontal="center" vertical="top"/>
    </xf>
    <xf numFmtId="4" fontId="0" fillId="0" borderId="28" xfId="0" applyNumberFormat="1" applyFont="1" applyFill="1" applyBorder="1" applyAlignment="1">
      <alignment horizontal="right" vertical="top"/>
    </xf>
    <xf numFmtId="49" fontId="0" fillId="0" borderId="30" xfId="0" applyNumberFormat="1" applyFont="1" applyFill="1" applyBorder="1" applyAlignment="1">
      <alignment horizontal="center" vertical="top"/>
    </xf>
    <xf numFmtId="4" fontId="0" fillId="0" borderId="31" xfId="0" applyNumberFormat="1" applyFont="1" applyFill="1" applyBorder="1" applyAlignment="1">
      <alignment horizontal="right" vertical="top"/>
    </xf>
    <xf numFmtId="1" fontId="0" fillId="0" borderId="32" xfId="0" applyNumberFormat="1" applyFont="1" applyFill="1" applyBorder="1" applyAlignment="1">
      <alignment horizontal="center" vertical="top"/>
    </xf>
    <xf numFmtId="166" fontId="0" fillId="0" borderId="32" xfId="0" applyNumberFormat="1" applyFont="1" applyFill="1" applyBorder="1" applyAlignment="1">
      <alignment horizontal="right" vertical="top"/>
    </xf>
    <xf numFmtId="166" fontId="0" fillId="0" borderId="33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0" fillId="0" borderId="11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top"/>
    </xf>
    <xf numFmtId="1" fontId="0" fillId="0" borderId="1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166" fontId="0" fillId="0" borderId="22" xfId="0" applyNumberFormat="1" applyFont="1" applyFill="1" applyBorder="1" applyAlignment="1">
      <alignment horizontal="right" vertical="top"/>
    </xf>
    <xf numFmtId="4" fontId="0" fillId="0" borderId="29" xfId="0" applyNumberFormat="1" applyFont="1" applyFill="1" applyBorder="1" applyAlignment="1">
      <alignment horizontal="right" vertical="top"/>
    </xf>
    <xf numFmtId="49" fontId="0" fillId="0" borderId="22" xfId="0" applyNumberFormat="1" applyFont="1" applyFill="1" applyBorder="1" applyAlignment="1">
      <alignment horizontal="center" vertical="top"/>
    </xf>
    <xf numFmtId="49" fontId="0" fillId="0" borderId="22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 vertical="top"/>
    </xf>
    <xf numFmtId="166" fontId="0" fillId="0" borderId="29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center" vertical="top"/>
    </xf>
    <xf numFmtId="49" fontId="0" fillId="0" borderId="34" xfId="0" applyNumberFormat="1" applyFont="1" applyFill="1" applyBorder="1" applyAlignment="1">
      <alignment horizontal="center" vertical="top"/>
    </xf>
    <xf numFmtId="166" fontId="0" fillId="0" borderId="34" xfId="0" applyNumberFormat="1" applyFont="1" applyFill="1" applyBorder="1" applyAlignment="1">
      <alignment horizontal="right" vertical="top"/>
    </xf>
    <xf numFmtId="166" fontId="0" fillId="0" borderId="35" xfId="0" applyNumberFormat="1" applyFont="1" applyFill="1" applyBorder="1" applyAlignment="1">
      <alignment horizontal="right" vertical="top"/>
    </xf>
    <xf numFmtId="0" fontId="0" fillId="0" borderId="36" xfId="0" applyNumberFormat="1" applyFont="1" applyFill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right" vertical="top"/>
    </xf>
    <xf numFmtId="166" fontId="0" fillId="0" borderId="37" xfId="0" applyNumberFormat="1" applyFont="1" applyFill="1" applyBorder="1" applyAlignment="1">
      <alignment horizontal="right" vertical="top"/>
    </xf>
    <xf numFmtId="166" fontId="0" fillId="0" borderId="38" xfId="0" applyNumberFormat="1" applyFont="1" applyFill="1" applyBorder="1" applyAlignment="1">
      <alignment horizontal="right" vertical="top"/>
    </xf>
    <xf numFmtId="0" fontId="0" fillId="0" borderId="28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right" vertical="top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right" vertical="top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top"/>
    </xf>
    <xf numFmtId="0" fontId="0" fillId="0" borderId="34" xfId="0" applyNumberFormat="1" applyFont="1" applyFill="1" applyBorder="1" applyAlignment="1">
      <alignment horizontal="right" vertical="top"/>
    </xf>
    <xf numFmtId="0" fontId="0" fillId="0" borderId="30" xfId="0" applyNumberFormat="1" applyFont="1" applyFill="1" applyBorder="1" applyAlignment="1">
      <alignment horizontal="center" vertical="top"/>
    </xf>
    <xf numFmtId="0" fontId="0" fillId="0" borderId="30" xfId="0" applyNumberFormat="1" applyFont="1" applyFill="1" applyBorder="1" applyAlignment="1">
      <alignment horizontal="right" vertical="top"/>
    </xf>
    <xf numFmtId="0" fontId="0" fillId="0" borderId="39" xfId="0" applyNumberFormat="1" applyFont="1" applyFill="1" applyBorder="1" applyAlignment="1">
      <alignment horizontal="right" vertical="top"/>
    </xf>
    <xf numFmtId="0" fontId="0" fillId="0" borderId="32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4" fillId="0" borderId="24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11" xfId="0" applyNumberFormat="1" applyFont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166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49" fontId="0" fillId="0" borderId="40" xfId="0" applyNumberFormat="1" applyFont="1" applyFill="1" applyBorder="1" applyAlignment="1">
      <alignment horizontal="center" vertical="top"/>
    </xf>
    <xf numFmtId="4" fontId="0" fillId="0" borderId="30" xfId="0" applyNumberFormat="1" applyFont="1" applyFill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 wrapText="1" indent="6"/>
    </xf>
    <xf numFmtId="0" fontId="0" fillId="0" borderId="30" xfId="0" applyNumberFormat="1" applyFont="1" applyBorder="1" applyAlignment="1">
      <alignment horizontal="left" vertical="top" wrapText="1" indent="4"/>
    </xf>
    <xf numFmtId="4" fontId="0" fillId="0" borderId="30" xfId="0" applyNumberFormat="1" applyFont="1" applyFill="1" applyBorder="1" applyAlignment="1">
      <alignment vertical="top"/>
    </xf>
    <xf numFmtId="0" fontId="0" fillId="0" borderId="0" xfId="0" applyFill="1" applyAlignment="1">
      <alignment horizontal="center"/>
    </xf>
    <xf numFmtId="4" fontId="0" fillId="0" borderId="41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 vertical="top"/>
    </xf>
    <xf numFmtId="166" fontId="0" fillId="0" borderId="41" xfId="0" applyNumberFormat="1" applyFont="1" applyFill="1" applyBorder="1" applyAlignment="1">
      <alignment horizontal="center" vertical="top"/>
    </xf>
    <xf numFmtId="166" fontId="0" fillId="0" borderId="14" xfId="0" applyNumberFormat="1" applyFont="1" applyFill="1" applyBorder="1" applyAlignment="1">
      <alignment horizontal="center" vertical="top"/>
    </xf>
    <xf numFmtId="4" fontId="0" fillId="0" borderId="41" xfId="0" applyNumberFormat="1" applyFont="1" applyFill="1" applyBorder="1" applyAlignment="1">
      <alignment horizontal="right" vertical="top"/>
    </xf>
    <xf numFmtId="4" fontId="0" fillId="0" borderId="14" xfId="0" applyNumberFormat="1" applyFont="1" applyFill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4"/>
    </xf>
    <xf numFmtId="166" fontId="0" fillId="0" borderId="30" xfId="0" applyNumberFormat="1" applyFont="1" applyFill="1" applyBorder="1" applyAlignment="1">
      <alignment horizontal="right" vertical="top"/>
    </xf>
    <xf numFmtId="166" fontId="0" fillId="0" borderId="14" xfId="0" applyNumberFormat="1" applyFont="1" applyFill="1" applyBorder="1" applyAlignment="1">
      <alignment horizontal="right" vertical="top"/>
    </xf>
    <xf numFmtId="0" fontId="3" fillId="0" borderId="14" xfId="0" applyNumberFormat="1" applyFont="1" applyBorder="1" applyAlignment="1">
      <alignment horizontal="left" vertical="top" wrapText="1" indent="2"/>
    </xf>
    <xf numFmtId="0" fontId="4" fillId="0" borderId="24" xfId="0" applyNumberFormat="1" applyFont="1" applyFill="1" applyBorder="1" applyAlignment="1">
      <alignment horizontal="center" vertical="top"/>
    </xf>
    <xf numFmtId="166" fontId="0" fillId="0" borderId="22" xfId="0" applyNumberFormat="1" applyFont="1" applyFill="1" applyBorder="1" applyAlignment="1">
      <alignment horizontal="right" vertical="top"/>
    </xf>
    <xf numFmtId="166" fontId="0" fillId="0" borderId="32" xfId="0" applyNumberFormat="1" applyFont="1" applyFill="1" applyBorder="1" applyAlignment="1">
      <alignment horizontal="right" vertical="top"/>
    </xf>
    <xf numFmtId="166" fontId="0" fillId="0" borderId="34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right" vertical="top"/>
    </xf>
    <xf numFmtId="0" fontId="0" fillId="0" borderId="38" xfId="0" applyNumberFormat="1" applyFont="1" applyFill="1" applyBorder="1" applyAlignment="1">
      <alignment horizontal="right" vertical="top"/>
    </xf>
    <xf numFmtId="166" fontId="0" fillId="0" borderId="38" xfId="0" applyNumberFormat="1" applyFont="1" applyFill="1" applyBorder="1" applyAlignment="1">
      <alignment horizontal="right" vertical="top"/>
    </xf>
    <xf numFmtId="0" fontId="0" fillId="0" borderId="30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3" fillId="0" borderId="22" xfId="0" applyNumberFormat="1" applyFont="1" applyBorder="1" applyAlignment="1">
      <alignment horizontal="left" vertical="top" wrapText="1" indent="2"/>
    </xf>
    <xf numFmtId="0" fontId="0" fillId="0" borderId="14" xfId="0" applyNumberFormat="1" applyFont="1" applyFill="1" applyBorder="1" applyAlignment="1">
      <alignment horizontal="right" vertical="top"/>
    </xf>
    <xf numFmtId="0" fontId="0" fillId="0" borderId="34" xfId="0" applyNumberFormat="1" applyFont="1" applyFill="1" applyBorder="1" applyAlignment="1">
      <alignment horizontal="right" vertical="top"/>
    </xf>
    <xf numFmtId="1" fontId="0" fillId="0" borderId="40" xfId="0" applyNumberFormat="1" applyFont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right" vertical="top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right" vertical="top"/>
    </xf>
    <xf numFmtId="0" fontId="0" fillId="0" borderId="39" xfId="0" applyNumberFormat="1" applyFont="1" applyBorder="1" applyAlignment="1">
      <alignment horizontal="left" vertical="top" wrapText="1" indent="6"/>
    </xf>
    <xf numFmtId="0" fontId="2" fillId="0" borderId="14" xfId="0" applyNumberFormat="1" applyFont="1" applyBorder="1" applyAlignment="1">
      <alignment horizontal="left" vertical="top" wrapText="1"/>
    </xf>
    <xf numFmtId="166" fontId="0" fillId="0" borderId="26" xfId="0" applyNumberFormat="1" applyFont="1" applyFill="1" applyBorder="1" applyAlignment="1">
      <alignment horizontal="right" vertical="top"/>
    </xf>
    <xf numFmtId="166" fontId="0" fillId="0" borderId="36" xfId="0" applyNumberFormat="1" applyFont="1" applyFill="1" applyBorder="1" applyAlignment="1">
      <alignment horizontal="right" vertical="top"/>
    </xf>
    <xf numFmtId="4" fontId="0" fillId="0" borderId="36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center"/>
    </xf>
    <xf numFmtId="0" fontId="0" fillId="0" borderId="22" xfId="0" applyNumberFormat="1" applyFont="1" applyBorder="1" applyAlignment="1">
      <alignment horizontal="left" vertical="top" wrapText="1" indent="4"/>
    </xf>
    <xf numFmtId="0" fontId="2" fillId="0" borderId="30" xfId="0" applyNumberFormat="1" applyFont="1" applyBorder="1" applyAlignment="1">
      <alignment horizontal="left" vertical="top" wrapText="1"/>
    </xf>
    <xf numFmtId="4" fontId="0" fillId="0" borderId="22" xfId="0" applyNumberFormat="1" applyFont="1" applyFill="1" applyBorder="1" applyAlignment="1">
      <alignment horizontal="right" vertical="top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30" xfId="0" applyNumberFormat="1" applyFont="1" applyFill="1" applyBorder="1" applyAlignment="1">
      <alignment horizontal="right" vertical="top"/>
    </xf>
    <xf numFmtId="0" fontId="0" fillId="0" borderId="4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26" xfId="0" applyNumberFormat="1" applyFont="1" applyFill="1" applyBorder="1" applyAlignment="1">
      <alignment horizontal="right" vertical="top"/>
    </xf>
    <xf numFmtId="1" fontId="0" fillId="0" borderId="1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4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 applyAlignment="1">
      <alignment horizontal="left"/>
    </xf>
    <xf numFmtId="0" fontId="0" fillId="0" borderId="40" xfId="0" applyNumberFormat="1" applyFill="1" applyBorder="1" applyAlignment="1">
      <alignment horizontal="left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77"/>
  <sheetViews>
    <sheetView tabSelected="1" zoomScalePageLayoutView="0" workbookViewId="0" topLeftCell="A146">
      <selection activeCell="A1" sqref="A1:R172"/>
    </sheetView>
  </sheetViews>
  <sheetFormatPr defaultColWidth="10.66015625" defaultRowHeight="11.25"/>
  <cols>
    <col min="1" max="1" width="1.171875" style="1" customWidth="1"/>
    <col min="2" max="2" width="20.16015625" style="2" customWidth="1"/>
    <col min="3" max="3" width="14.83203125" style="1" customWidth="1"/>
    <col min="4" max="4" width="2.16015625" style="1" customWidth="1"/>
    <col min="5" max="5" width="6" style="1" customWidth="1"/>
    <col min="6" max="6" width="11.66015625" style="1" customWidth="1"/>
    <col min="7" max="7" width="9.33203125" style="1" customWidth="1"/>
    <col min="8" max="8" width="7.33203125" style="1" customWidth="1"/>
    <col min="9" max="9" width="8.33203125" style="1" customWidth="1"/>
    <col min="10" max="10" width="8.5" style="1" customWidth="1"/>
    <col min="11" max="11" width="9.83203125" style="1" customWidth="1"/>
    <col min="12" max="12" width="9" style="1" customWidth="1"/>
    <col min="13" max="14" width="9.33203125" style="1" customWidth="1"/>
    <col min="15" max="15" width="17.16015625" style="1" customWidth="1"/>
    <col min="16" max="16" width="8.5" style="1" customWidth="1"/>
    <col min="17" max="17" width="8.66015625" style="1" customWidth="1"/>
    <col min="18" max="18" width="17.16015625" style="1" customWidth="1"/>
    <col min="19" max="21" width="10.33203125" style="1" customWidth="1"/>
  </cols>
  <sheetData>
    <row r="1" spans="1:21" ht="12" customHeight="1">
      <c r="A1"/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/>
      <c r="S1"/>
      <c r="T1"/>
      <c r="U1"/>
    </row>
    <row r="2" spans="1:21" ht="12" customHeight="1">
      <c r="A2"/>
      <c r="B2" s="155" t="s">
        <v>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3" t="s">
        <v>2</v>
      </c>
      <c r="S2"/>
      <c r="T2"/>
      <c r="U2"/>
    </row>
    <row r="3" spans="2:18" ht="11.25">
      <c r="B3" s="79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49" t="s">
        <v>3</v>
      </c>
      <c r="Q3" s="149"/>
      <c r="R3" s="4">
        <v>503737</v>
      </c>
    </row>
    <row r="4" spans="2:18" ht="11.25">
      <c r="B4" s="79"/>
      <c r="C4" s="46"/>
      <c r="D4" s="46"/>
      <c r="E4" s="46"/>
      <c r="F4" s="46"/>
      <c r="G4" s="46"/>
      <c r="H4" s="80" t="s">
        <v>4</v>
      </c>
      <c r="I4" s="156" t="s">
        <v>164</v>
      </c>
      <c r="J4" s="156"/>
      <c r="K4" s="156"/>
      <c r="L4" s="46"/>
      <c r="M4" s="46"/>
      <c r="N4" s="46"/>
      <c r="O4" s="46"/>
      <c r="P4" s="149" t="s">
        <v>5</v>
      </c>
      <c r="Q4" s="149"/>
      <c r="R4" s="26">
        <v>41640</v>
      </c>
    </row>
    <row r="5" spans="1:21" ht="11.25" customHeight="1">
      <c r="A5"/>
      <c r="B5" s="114" t="s">
        <v>6</v>
      </c>
      <c r="C5" s="114"/>
      <c r="D5" s="114"/>
      <c r="E5" s="114"/>
      <c r="F5" s="152" t="s">
        <v>131</v>
      </c>
      <c r="G5" s="151"/>
      <c r="H5" s="151"/>
      <c r="I5" s="151"/>
      <c r="J5" s="151"/>
      <c r="K5" s="151"/>
      <c r="L5" s="151"/>
      <c r="M5" s="151"/>
      <c r="N5" s="151"/>
      <c r="O5" s="151"/>
      <c r="P5" s="149" t="s">
        <v>7</v>
      </c>
      <c r="Q5" s="149"/>
      <c r="R5" s="5">
        <v>23291187</v>
      </c>
      <c r="S5"/>
      <c r="T5"/>
      <c r="U5"/>
    </row>
    <row r="6" spans="1:21" ht="11.25" customHeight="1">
      <c r="A6"/>
      <c r="B6" s="154" t="s">
        <v>8</v>
      </c>
      <c r="C6" s="154"/>
      <c r="D6" s="154"/>
      <c r="E6" s="154"/>
      <c r="F6" s="150"/>
      <c r="G6" s="150"/>
      <c r="H6" s="150"/>
      <c r="I6" s="150"/>
      <c r="J6" s="150"/>
      <c r="K6" s="150"/>
      <c r="L6" s="150"/>
      <c r="M6" s="150"/>
      <c r="N6" s="150"/>
      <c r="O6" s="150"/>
      <c r="P6"/>
      <c r="Q6"/>
      <c r="R6" s="5"/>
      <c r="S6"/>
      <c r="T6"/>
      <c r="U6"/>
    </row>
    <row r="7" spans="1:21" ht="11.25" customHeight="1">
      <c r="A7"/>
      <c r="B7" s="114" t="s">
        <v>9</v>
      </c>
      <c r="C7" s="114"/>
      <c r="D7" s="114"/>
      <c r="E7" s="114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49" t="s">
        <v>10</v>
      </c>
      <c r="Q7" s="149"/>
      <c r="R7" s="5"/>
      <c r="S7"/>
      <c r="T7"/>
      <c r="U7"/>
    </row>
    <row r="8" spans="1:21" ht="11.25" customHeight="1">
      <c r="A8"/>
      <c r="B8" s="114" t="s">
        <v>11</v>
      </c>
      <c r="C8" s="114"/>
      <c r="D8" s="114"/>
      <c r="E8" s="114"/>
      <c r="F8" s="150" t="s">
        <v>12</v>
      </c>
      <c r="G8" s="150"/>
      <c r="H8" s="150"/>
      <c r="I8" s="150"/>
      <c r="J8" s="150"/>
      <c r="K8" s="150"/>
      <c r="L8" s="150"/>
      <c r="M8" s="150"/>
      <c r="N8" s="150"/>
      <c r="O8" s="150"/>
      <c r="P8" s="149" t="s">
        <v>7</v>
      </c>
      <c r="Q8" s="149"/>
      <c r="R8" s="5"/>
      <c r="S8"/>
      <c r="T8"/>
      <c r="U8"/>
    </row>
    <row r="9" spans="1:21" ht="11.25" customHeight="1">
      <c r="A9"/>
      <c r="B9" s="114" t="s">
        <v>13</v>
      </c>
      <c r="C9" s="114"/>
      <c r="D9" s="114"/>
      <c r="E9" s="114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49" t="s">
        <v>14</v>
      </c>
      <c r="Q9" s="149"/>
      <c r="R9" s="5" t="s">
        <v>15</v>
      </c>
      <c r="S9"/>
      <c r="T9"/>
      <c r="U9"/>
    </row>
    <row r="10" spans="1:21" ht="11.25" customHeight="1">
      <c r="A10"/>
      <c r="B10" s="114" t="s">
        <v>16</v>
      </c>
      <c r="C10" s="114"/>
      <c r="D10" s="114"/>
      <c r="E10" s="114"/>
      <c r="F10" s="151" t="s">
        <v>17</v>
      </c>
      <c r="G10" s="151"/>
      <c r="H10" s="151"/>
      <c r="I10" s="151"/>
      <c r="J10" s="151"/>
      <c r="K10" s="151"/>
      <c r="L10" s="151"/>
      <c r="M10" s="151"/>
      <c r="N10" s="151"/>
      <c r="O10" s="151"/>
      <c r="P10"/>
      <c r="Q10"/>
      <c r="R10" s="5"/>
      <c r="S10"/>
      <c r="T10"/>
      <c r="U10"/>
    </row>
    <row r="11" spans="1:21" ht="11.25" customHeight="1">
      <c r="A11"/>
      <c r="B11" s="114" t="s">
        <v>18</v>
      </c>
      <c r="C11" s="114"/>
      <c r="D11" s="114"/>
      <c r="E11" s="11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/>
      <c r="Q11"/>
      <c r="R11" s="5"/>
      <c r="T11"/>
      <c r="U11"/>
    </row>
    <row r="12" spans="1:21" ht="11.25" customHeight="1">
      <c r="A12"/>
      <c r="B12" s="79" t="s">
        <v>19</v>
      </c>
      <c r="C12" s="79" t="s">
        <v>20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149" t="s">
        <v>21</v>
      </c>
      <c r="Q12" s="149"/>
      <c r="R12" s="6" t="s">
        <v>22</v>
      </c>
      <c r="T12"/>
      <c r="U12"/>
    </row>
    <row r="13" spans="2:15" s="1" customFormat="1" ht="11.25" customHeight="1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6:10" s="1" customFormat="1" ht="12.75" customHeight="1">
      <c r="F14" s="148" t="s">
        <v>23</v>
      </c>
      <c r="G14" s="148"/>
      <c r="H14" s="148"/>
      <c r="I14" s="148"/>
      <c r="J14" s="148"/>
    </row>
    <row r="15" s="1" customFormat="1" ht="4.5" customHeight="1"/>
    <row r="16" spans="2:18" ht="11.25">
      <c r="B16" s="125" t="s">
        <v>24</v>
      </c>
      <c r="C16" s="125"/>
      <c r="D16" s="125"/>
      <c r="E16" s="126" t="s">
        <v>25</v>
      </c>
      <c r="F16" s="126" t="s">
        <v>26</v>
      </c>
      <c r="G16" s="126" t="s">
        <v>27</v>
      </c>
      <c r="H16" s="126"/>
      <c r="I16" s="153" t="s">
        <v>28</v>
      </c>
      <c r="J16" s="153"/>
      <c r="K16" s="153"/>
      <c r="L16" s="153"/>
      <c r="M16" s="153"/>
      <c r="N16" s="153"/>
      <c r="O16" s="153"/>
      <c r="P16" s="153"/>
      <c r="Q16" s="153"/>
      <c r="R16" s="126" t="s">
        <v>29</v>
      </c>
    </row>
    <row r="17" spans="1:21" ht="21.75" customHeight="1">
      <c r="A17"/>
      <c r="B17" s="125"/>
      <c r="C17" s="125"/>
      <c r="D17" s="125"/>
      <c r="E17" s="126"/>
      <c r="F17" s="126"/>
      <c r="G17" s="126"/>
      <c r="H17" s="126"/>
      <c r="I17" s="126" t="s">
        <v>30</v>
      </c>
      <c r="J17" s="126"/>
      <c r="K17" s="126" t="s">
        <v>31</v>
      </c>
      <c r="L17" s="126"/>
      <c r="M17" s="126" t="s">
        <v>32</v>
      </c>
      <c r="N17" s="126"/>
      <c r="O17" s="7" t="s">
        <v>33</v>
      </c>
      <c r="P17" s="126" t="s">
        <v>34</v>
      </c>
      <c r="Q17" s="126"/>
      <c r="R17" s="126"/>
      <c r="S17"/>
      <c r="T17"/>
      <c r="U17"/>
    </row>
    <row r="18" spans="1:21" ht="11.25" customHeight="1">
      <c r="A18"/>
      <c r="B18" s="122">
        <v>1</v>
      </c>
      <c r="C18" s="122"/>
      <c r="D18" s="122"/>
      <c r="E18" s="8">
        <v>2</v>
      </c>
      <c r="F18" s="9">
        <v>3</v>
      </c>
      <c r="G18" s="147">
        <v>4</v>
      </c>
      <c r="H18" s="147"/>
      <c r="I18" s="147">
        <v>5</v>
      </c>
      <c r="J18" s="147"/>
      <c r="K18" s="147">
        <v>6</v>
      </c>
      <c r="L18" s="147"/>
      <c r="M18" s="147">
        <v>7</v>
      </c>
      <c r="N18" s="147"/>
      <c r="O18" s="8">
        <v>8</v>
      </c>
      <c r="P18" s="147">
        <v>9</v>
      </c>
      <c r="Q18" s="147"/>
      <c r="R18" s="8">
        <v>10</v>
      </c>
      <c r="T18"/>
      <c r="U18"/>
    </row>
    <row r="19" spans="2:18" s="10" customFormat="1" ht="11.25" customHeight="1">
      <c r="B19" s="132" t="s">
        <v>35</v>
      </c>
      <c r="C19" s="132"/>
      <c r="D19" s="132"/>
      <c r="E19" s="11">
        <v>10</v>
      </c>
      <c r="F19" s="27"/>
      <c r="G19" s="146">
        <f>G38</f>
        <v>23336953.79</v>
      </c>
      <c r="H19" s="146"/>
      <c r="I19" s="146">
        <f>I38</f>
        <v>23336953.79</v>
      </c>
      <c r="J19" s="146"/>
      <c r="K19" s="133">
        <v>0</v>
      </c>
      <c r="L19" s="133"/>
      <c r="M19" s="133">
        <v>0</v>
      </c>
      <c r="N19" s="133"/>
      <c r="O19" s="28">
        <v>0</v>
      </c>
      <c r="P19" s="146">
        <f>P38</f>
        <v>23336953.79</v>
      </c>
      <c r="Q19" s="146"/>
      <c r="R19" s="29">
        <f>R38</f>
        <v>0</v>
      </c>
    </row>
    <row r="20" spans="1:21" ht="11.25" customHeight="1">
      <c r="A20"/>
      <c r="B20" s="104" t="s">
        <v>36</v>
      </c>
      <c r="C20" s="104"/>
      <c r="D20" s="104"/>
      <c r="E20" s="12">
        <v>30</v>
      </c>
      <c r="F20" s="30">
        <v>120</v>
      </c>
      <c r="G20" s="103">
        <v>0</v>
      </c>
      <c r="H20" s="103"/>
      <c r="I20" s="103">
        <v>0</v>
      </c>
      <c r="J20" s="103"/>
      <c r="K20" s="103">
        <v>0</v>
      </c>
      <c r="L20" s="103"/>
      <c r="M20" s="103">
        <v>0</v>
      </c>
      <c r="N20" s="103"/>
      <c r="O20" s="31">
        <v>0</v>
      </c>
      <c r="P20" s="103">
        <v>0</v>
      </c>
      <c r="Q20" s="103"/>
      <c r="R20" s="32">
        <v>0</v>
      </c>
      <c r="S20"/>
      <c r="T20"/>
      <c r="U20"/>
    </row>
    <row r="21" spans="1:21" ht="11.25" customHeight="1">
      <c r="A21"/>
      <c r="B21" s="131" t="s">
        <v>37</v>
      </c>
      <c r="C21" s="131"/>
      <c r="D21" s="131"/>
      <c r="E21" s="13"/>
      <c r="F21" s="33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/>
      <c r="T21"/>
      <c r="U21"/>
    </row>
    <row r="22" spans="1:21" ht="11.25" customHeight="1">
      <c r="A22"/>
      <c r="B22" s="91" t="s">
        <v>38</v>
      </c>
      <c r="C22" s="91"/>
      <c r="D22" s="91"/>
      <c r="E22" s="14">
        <v>101</v>
      </c>
      <c r="F22" s="36">
        <v>120</v>
      </c>
      <c r="G22" s="102">
        <v>0</v>
      </c>
      <c r="H22" s="102"/>
      <c r="I22" s="102">
        <v>0</v>
      </c>
      <c r="J22" s="102"/>
      <c r="K22" s="102">
        <v>0</v>
      </c>
      <c r="L22" s="102"/>
      <c r="M22" s="102">
        <v>0</v>
      </c>
      <c r="N22" s="102"/>
      <c r="O22" s="37">
        <v>0</v>
      </c>
      <c r="P22" s="102">
        <v>0</v>
      </c>
      <c r="Q22" s="102"/>
      <c r="R22" s="38">
        <v>0</v>
      </c>
      <c r="S22"/>
      <c r="T22"/>
      <c r="U22"/>
    </row>
    <row r="23" spans="1:21" ht="21.75" customHeight="1">
      <c r="A23"/>
      <c r="B23" s="104" t="s">
        <v>39</v>
      </c>
      <c r="C23" s="104"/>
      <c r="D23" s="104"/>
      <c r="E23" s="12">
        <v>40</v>
      </c>
      <c r="F23" s="30">
        <v>130</v>
      </c>
      <c r="G23" s="103">
        <v>0</v>
      </c>
      <c r="H23" s="103"/>
      <c r="I23" s="103">
        <v>0</v>
      </c>
      <c r="J23" s="103"/>
      <c r="K23" s="103">
        <v>0</v>
      </c>
      <c r="L23" s="103"/>
      <c r="M23" s="103">
        <v>0</v>
      </c>
      <c r="N23" s="103"/>
      <c r="O23" s="31">
        <v>0</v>
      </c>
      <c r="P23" s="103">
        <v>0</v>
      </c>
      <c r="Q23" s="103"/>
      <c r="R23" s="32">
        <v>0</v>
      </c>
      <c r="S23"/>
      <c r="T23"/>
      <c r="U23"/>
    </row>
    <row r="24" spans="1:21" ht="21.75" customHeight="1">
      <c r="A24"/>
      <c r="B24" s="104" t="s">
        <v>40</v>
      </c>
      <c r="C24" s="104"/>
      <c r="D24" s="104"/>
      <c r="E24" s="12">
        <v>50</v>
      </c>
      <c r="F24" s="30">
        <v>140</v>
      </c>
      <c r="G24" s="103">
        <v>0</v>
      </c>
      <c r="H24" s="103"/>
      <c r="I24" s="103">
        <v>0</v>
      </c>
      <c r="J24" s="103"/>
      <c r="K24" s="103">
        <v>0</v>
      </c>
      <c r="L24" s="103"/>
      <c r="M24" s="103">
        <v>0</v>
      </c>
      <c r="N24" s="103"/>
      <c r="O24" s="31">
        <v>0</v>
      </c>
      <c r="P24" s="103">
        <v>0</v>
      </c>
      <c r="Q24" s="103"/>
      <c r="R24" s="32">
        <v>0</v>
      </c>
      <c r="S24"/>
      <c r="T24"/>
      <c r="U24"/>
    </row>
    <row r="25" spans="1:21" ht="21.75" customHeight="1">
      <c r="A25"/>
      <c r="B25" s="104" t="s">
        <v>41</v>
      </c>
      <c r="C25" s="104"/>
      <c r="D25" s="104"/>
      <c r="E25" s="12">
        <v>60</v>
      </c>
      <c r="F25" s="30">
        <v>150</v>
      </c>
      <c r="G25" s="103">
        <v>0</v>
      </c>
      <c r="H25" s="103"/>
      <c r="I25" s="103">
        <v>0</v>
      </c>
      <c r="J25" s="103"/>
      <c r="K25" s="103">
        <v>0</v>
      </c>
      <c r="L25" s="103"/>
      <c r="M25" s="103">
        <v>0</v>
      </c>
      <c r="N25" s="103"/>
      <c r="O25" s="31">
        <v>0</v>
      </c>
      <c r="P25" s="103">
        <v>0</v>
      </c>
      <c r="Q25" s="103"/>
      <c r="R25" s="32">
        <v>0</v>
      </c>
      <c r="S25"/>
      <c r="T25"/>
      <c r="U25"/>
    </row>
    <row r="26" spans="1:21" ht="11.25" customHeight="1">
      <c r="A26"/>
      <c r="B26" s="131" t="s">
        <v>42</v>
      </c>
      <c r="C26" s="131"/>
      <c r="D26" s="131"/>
      <c r="E26" s="13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  <c r="S26"/>
      <c r="T26"/>
      <c r="U26"/>
    </row>
    <row r="27" spans="1:21" ht="32.25" customHeight="1">
      <c r="A27"/>
      <c r="B27" s="91" t="s">
        <v>43</v>
      </c>
      <c r="C27" s="91"/>
      <c r="D27" s="91"/>
      <c r="E27" s="15">
        <v>62</v>
      </c>
      <c r="F27" s="36">
        <v>152</v>
      </c>
      <c r="G27" s="102">
        <v>0</v>
      </c>
      <c r="H27" s="102"/>
      <c r="I27" s="102">
        <v>0</v>
      </c>
      <c r="J27" s="102"/>
      <c r="K27" s="102">
        <v>0</v>
      </c>
      <c r="L27" s="102"/>
      <c r="M27" s="102">
        <v>0</v>
      </c>
      <c r="N27" s="102"/>
      <c r="O27" s="37">
        <v>0</v>
      </c>
      <c r="P27" s="102">
        <v>0</v>
      </c>
      <c r="Q27" s="102"/>
      <c r="R27" s="38">
        <v>0</v>
      </c>
      <c r="S27"/>
      <c r="T27"/>
      <c r="U27"/>
    </row>
    <row r="28" spans="1:21" ht="21.75" customHeight="1">
      <c r="A28"/>
      <c r="B28" s="100" t="s">
        <v>44</v>
      </c>
      <c r="C28" s="100"/>
      <c r="D28" s="100"/>
      <c r="E28" s="12">
        <v>63</v>
      </c>
      <c r="F28" s="30">
        <v>153</v>
      </c>
      <c r="G28" s="103">
        <v>0</v>
      </c>
      <c r="H28" s="103"/>
      <c r="I28" s="103">
        <v>0</v>
      </c>
      <c r="J28" s="103"/>
      <c r="K28" s="103">
        <v>0</v>
      </c>
      <c r="L28" s="103"/>
      <c r="M28" s="103">
        <v>0</v>
      </c>
      <c r="N28" s="103"/>
      <c r="O28" s="31">
        <v>0</v>
      </c>
      <c r="P28" s="103">
        <v>0</v>
      </c>
      <c r="Q28" s="103"/>
      <c r="R28" s="32">
        <v>0</v>
      </c>
      <c r="S28"/>
      <c r="T28"/>
      <c r="U28"/>
    </row>
    <row r="29" spans="1:21" ht="11.25" customHeight="1">
      <c r="A29"/>
      <c r="B29" s="104" t="s">
        <v>45</v>
      </c>
      <c r="C29" s="104"/>
      <c r="D29" s="104"/>
      <c r="E29" s="12">
        <v>90</v>
      </c>
      <c r="F29" s="39" t="s">
        <v>46</v>
      </c>
      <c r="G29" s="103">
        <v>0</v>
      </c>
      <c r="H29" s="103"/>
      <c r="I29" s="103">
        <v>0</v>
      </c>
      <c r="J29" s="103"/>
      <c r="K29" s="103">
        <v>0</v>
      </c>
      <c r="L29" s="103"/>
      <c r="M29" s="103">
        <v>0</v>
      </c>
      <c r="N29" s="103"/>
      <c r="O29" s="31">
        <v>0</v>
      </c>
      <c r="P29" s="103">
        <v>0</v>
      </c>
      <c r="Q29" s="103"/>
      <c r="R29" s="32">
        <v>0</v>
      </c>
      <c r="S29"/>
      <c r="T29"/>
      <c r="U29"/>
    </row>
    <row r="30" spans="1:21" ht="11.25" customHeight="1">
      <c r="A30"/>
      <c r="B30" s="131" t="s">
        <v>42</v>
      </c>
      <c r="C30" s="131"/>
      <c r="D30" s="131"/>
      <c r="E30" s="13"/>
      <c r="F30" s="33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  <c r="S30"/>
      <c r="T30"/>
      <c r="U30"/>
    </row>
    <row r="31" spans="1:21" ht="11.25" customHeight="1">
      <c r="A31"/>
      <c r="B31" s="91" t="s">
        <v>47</v>
      </c>
      <c r="C31" s="91"/>
      <c r="D31" s="91"/>
      <c r="E31" s="15">
        <v>92</v>
      </c>
      <c r="F31" s="36">
        <v>410</v>
      </c>
      <c r="G31" s="102">
        <v>0</v>
      </c>
      <c r="H31" s="102"/>
      <c r="I31" s="102">
        <v>0</v>
      </c>
      <c r="J31" s="102"/>
      <c r="K31" s="102">
        <v>0</v>
      </c>
      <c r="L31" s="102"/>
      <c r="M31" s="102">
        <v>0</v>
      </c>
      <c r="N31" s="102"/>
      <c r="O31" s="37">
        <v>0</v>
      </c>
      <c r="P31" s="102">
        <v>0</v>
      </c>
      <c r="Q31" s="102"/>
      <c r="R31" s="38">
        <v>0</v>
      </c>
      <c r="S31"/>
      <c r="T31"/>
      <c r="U31"/>
    </row>
    <row r="32" spans="1:21" ht="21.75" customHeight="1">
      <c r="A32"/>
      <c r="B32" s="100" t="s">
        <v>48</v>
      </c>
      <c r="C32" s="100"/>
      <c r="D32" s="100"/>
      <c r="E32" s="12">
        <v>93</v>
      </c>
      <c r="F32" s="30">
        <v>420</v>
      </c>
      <c r="G32" s="103">
        <v>0</v>
      </c>
      <c r="H32" s="103"/>
      <c r="I32" s="103">
        <v>0</v>
      </c>
      <c r="J32" s="103"/>
      <c r="K32" s="103">
        <v>0</v>
      </c>
      <c r="L32" s="103"/>
      <c r="M32" s="103">
        <v>0</v>
      </c>
      <c r="N32" s="103"/>
      <c r="O32" s="31">
        <v>0</v>
      </c>
      <c r="P32" s="103">
        <v>0</v>
      </c>
      <c r="Q32" s="103"/>
      <c r="R32" s="32">
        <v>0</v>
      </c>
      <c r="S32"/>
      <c r="T32"/>
      <c r="U32"/>
    </row>
    <row r="33" spans="1:21" ht="21.75" customHeight="1">
      <c r="A33"/>
      <c r="B33" s="100" t="s">
        <v>49</v>
      </c>
      <c r="C33" s="100"/>
      <c r="D33" s="100"/>
      <c r="E33" s="12">
        <v>94</v>
      </c>
      <c r="F33" s="30">
        <v>430</v>
      </c>
      <c r="G33" s="103">
        <v>0</v>
      </c>
      <c r="H33" s="103"/>
      <c r="I33" s="103">
        <v>0</v>
      </c>
      <c r="J33" s="103"/>
      <c r="K33" s="103">
        <v>0</v>
      </c>
      <c r="L33" s="103"/>
      <c r="M33" s="103">
        <v>0</v>
      </c>
      <c r="N33" s="103"/>
      <c r="O33" s="31">
        <v>0</v>
      </c>
      <c r="P33" s="103">
        <v>0</v>
      </c>
      <c r="Q33" s="103"/>
      <c r="R33" s="32">
        <v>0</v>
      </c>
      <c r="S33"/>
      <c r="T33"/>
      <c r="U33"/>
    </row>
    <row r="34" spans="1:21" ht="11.25" customHeight="1">
      <c r="A34"/>
      <c r="B34" s="100" t="s">
        <v>50</v>
      </c>
      <c r="C34" s="100"/>
      <c r="D34" s="100"/>
      <c r="E34" s="12">
        <v>95</v>
      </c>
      <c r="F34" s="30">
        <v>440</v>
      </c>
      <c r="G34" s="103">
        <v>0</v>
      </c>
      <c r="H34" s="103"/>
      <c r="I34" s="103">
        <v>0</v>
      </c>
      <c r="J34" s="103"/>
      <c r="K34" s="103">
        <v>0</v>
      </c>
      <c r="L34" s="103"/>
      <c r="M34" s="103">
        <v>0</v>
      </c>
      <c r="N34" s="103"/>
      <c r="O34" s="31">
        <v>0</v>
      </c>
      <c r="P34" s="103">
        <v>0</v>
      </c>
      <c r="Q34" s="103"/>
      <c r="R34" s="32">
        <v>0</v>
      </c>
      <c r="S34"/>
      <c r="T34"/>
      <c r="U34"/>
    </row>
    <row r="35" spans="1:21" ht="21.75" customHeight="1">
      <c r="A35"/>
      <c r="B35" s="100" t="s">
        <v>51</v>
      </c>
      <c r="C35" s="100"/>
      <c r="D35" s="100"/>
      <c r="E35" s="12">
        <v>96</v>
      </c>
      <c r="F35" s="30">
        <v>620</v>
      </c>
      <c r="G35" s="103">
        <v>0</v>
      </c>
      <c r="H35" s="103"/>
      <c r="I35" s="103">
        <v>0</v>
      </c>
      <c r="J35" s="103"/>
      <c r="K35" s="103">
        <v>0</v>
      </c>
      <c r="L35" s="103"/>
      <c r="M35" s="103">
        <v>0</v>
      </c>
      <c r="N35" s="103"/>
      <c r="O35" s="31">
        <v>0</v>
      </c>
      <c r="P35" s="103">
        <v>0</v>
      </c>
      <c r="Q35" s="103"/>
      <c r="R35" s="32">
        <v>0</v>
      </c>
      <c r="S35"/>
      <c r="T35"/>
      <c r="U35"/>
    </row>
    <row r="36" spans="1:21" ht="11.25" customHeight="1">
      <c r="A36"/>
      <c r="B36" s="100" t="s">
        <v>52</v>
      </c>
      <c r="C36" s="100"/>
      <c r="D36" s="100"/>
      <c r="E36" s="12">
        <v>97</v>
      </c>
      <c r="F36" s="30">
        <v>630</v>
      </c>
      <c r="G36" s="103">
        <v>0</v>
      </c>
      <c r="H36" s="103"/>
      <c r="I36" s="103">
        <v>0</v>
      </c>
      <c r="J36" s="103"/>
      <c r="K36" s="103">
        <v>0</v>
      </c>
      <c r="L36" s="103"/>
      <c r="M36" s="103">
        <v>0</v>
      </c>
      <c r="N36" s="103"/>
      <c r="O36" s="31">
        <v>0</v>
      </c>
      <c r="P36" s="103">
        <v>0</v>
      </c>
      <c r="Q36" s="103"/>
      <c r="R36" s="32">
        <v>0</v>
      </c>
      <c r="S36"/>
      <c r="T36"/>
      <c r="U36"/>
    </row>
    <row r="37" spans="1:21" ht="21.75" customHeight="1">
      <c r="A37"/>
      <c r="B37" s="100" t="s">
        <v>53</v>
      </c>
      <c r="C37" s="100"/>
      <c r="D37" s="100"/>
      <c r="E37" s="12">
        <v>98</v>
      </c>
      <c r="F37" s="30">
        <v>650</v>
      </c>
      <c r="G37" s="103">
        <v>0</v>
      </c>
      <c r="H37" s="103"/>
      <c r="I37" s="103">
        <v>0</v>
      </c>
      <c r="J37" s="103"/>
      <c r="K37" s="103">
        <v>0</v>
      </c>
      <c r="L37" s="103"/>
      <c r="M37" s="103">
        <v>0</v>
      </c>
      <c r="N37" s="103"/>
      <c r="O37" s="31">
        <v>0</v>
      </c>
      <c r="P37" s="103">
        <v>0</v>
      </c>
      <c r="Q37" s="103"/>
      <c r="R37" s="32">
        <v>0</v>
      </c>
      <c r="S37"/>
      <c r="T37"/>
      <c r="U37"/>
    </row>
    <row r="38" spans="1:21" ht="11.25" customHeight="1">
      <c r="A38"/>
      <c r="B38" s="104" t="s">
        <v>54</v>
      </c>
      <c r="C38" s="104"/>
      <c r="D38" s="104"/>
      <c r="E38" s="16">
        <v>100</v>
      </c>
      <c r="F38" s="30">
        <v>180</v>
      </c>
      <c r="G38" s="99">
        <f>G42+G41+G40+G43</f>
        <v>23336953.79</v>
      </c>
      <c r="H38" s="99"/>
      <c r="I38" s="99">
        <f>I42+I41+I40+I43</f>
        <v>23336953.79</v>
      </c>
      <c r="J38" s="99"/>
      <c r="K38" s="103">
        <v>0</v>
      </c>
      <c r="L38" s="103"/>
      <c r="M38" s="103">
        <v>0</v>
      </c>
      <c r="N38" s="103"/>
      <c r="O38" s="31">
        <v>0</v>
      </c>
      <c r="P38" s="99">
        <f>P42+P41+P40+P43</f>
        <v>23336953.79</v>
      </c>
      <c r="Q38" s="99"/>
      <c r="R38" s="40">
        <f>R42+R41+R40</f>
        <v>0</v>
      </c>
      <c r="S38"/>
      <c r="T38"/>
      <c r="U38"/>
    </row>
    <row r="39" spans="1:21" ht="11.25" customHeight="1">
      <c r="A39"/>
      <c r="B39" s="131" t="s">
        <v>37</v>
      </c>
      <c r="C39" s="131"/>
      <c r="D39" s="131"/>
      <c r="E39" s="13"/>
      <c r="F39" s="33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  <c r="S39"/>
      <c r="T39"/>
      <c r="U39"/>
    </row>
    <row r="40" spans="1:21" ht="33.75" customHeight="1">
      <c r="A40"/>
      <c r="B40" s="91" t="s">
        <v>55</v>
      </c>
      <c r="C40" s="91"/>
      <c r="D40" s="91"/>
      <c r="E40" s="14">
        <v>101</v>
      </c>
      <c r="F40" s="41" t="s">
        <v>150</v>
      </c>
      <c r="G40" s="89">
        <f>4654381+17800-800</f>
        <v>4671381</v>
      </c>
      <c r="H40" s="89"/>
      <c r="I40" s="89">
        <f>699239+651865+494947+434395+171990+34234+50493+54015+177456+412687+1043602+446458</f>
        <v>4671381</v>
      </c>
      <c r="J40" s="89"/>
      <c r="K40" s="102">
        <v>0</v>
      </c>
      <c r="L40" s="102"/>
      <c r="M40" s="102">
        <v>0</v>
      </c>
      <c r="N40" s="102"/>
      <c r="O40" s="37">
        <v>0</v>
      </c>
      <c r="P40" s="89">
        <f>I40</f>
        <v>4671381</v>
      </c>
      <c r="Q40" s="89"/>
      <c r="R40" s="42">
        <f>G40-P40</f>
        <v>0</v>
      </c>
      <c r="S40"/>
      <c r="T40"/>
      <c r="U40"/>
    </row>
    <row r="41" spans="1:21" ht="35.25" customHeight="1">
      <c r="A41"/>
      <c r="B41" s="91" t="s">
        <v>55</v>
      </c>
      <c r="C41" s="91"/>
      <c r="D41" s="91"/>
      <c r="E41" s="14">
        <v>102</v>
      </c>
      <c r="F41" s="41" t="s">
        <v>151</v>
      </c>
      <c r="G41" s="89">
        <f>196592-25271.21</f>
        <v>171320.79</v>
      </c>
      <c r="H41" s="89"/>
      <c r="I41" s="89">
        <f>19407+19407+19407+19407+73960+3668+20668+20668-25271.21</f>
        <v>171320.79</v>
      </c>
      <c r="J41" s="89"/>
      <c r="K41" s="102">
        <v>0</v>
      </c>
      <c r="L41" s="102"/>
      <c r="M41" s="102">
        <v>0</v>
      </c>
      <c r="N41" s="102"/>
      <c r="O41" s="37">
        <v>0</v>
      </c>
      <c r="P41" s="89">
        <f>I41</f>
        <v>171320.79</v>
      </c>
      <c r="Q41" s="89"/>
      <c r="R41" s="42">
        <f>G41-P41</f>
        <v>0</v>
      </c>
      <c r="S41"/>
      <c r="T41"/>
      <c r="U41"/>
    </row>
    <row r="42" spans="1:21" ht="32.25" customHeight="1">
      <c r="A42"/>
      <c r="B42" s="91" t="s">
        <v>55</v>
      </c>
      <c r="C42" s="91"/>
      <c r="D42" s="91"/>
      <c r="E42" s="14">
        <v>103</v>
      </c>
      <c r="F42" s="41" t="s">
        <v>152</v>
      </c>
      <c r="G42" s="139">
        <f>18199012+263457</f>
        <v>18462469</v>
      </c>
      <c r="H42" s="139"/>
      <c r="I42" s="89">
        <f>1144163+1293601+1209671+205397+1234603+894421+4203309+1394634+921738+339751+1637489+1041316+683623+894017+201382+1101279+62075</f>
        <v>18462469</v>
      </c>
      <c r="J42" s="89"/>
      <c r="K42" s="102">
        <v>0</v>
      </c>
      <c r="L42" s="102"/>
      <c r="M42" s="102">
        <v>0</v>
      </c>
      <c r="N42" s="102"/>
      <c r="O42" s="37">
        <v>0</v>
      </c>
      <c r="P42" s="89">
        <f>I42</f>
        <v>18462469</v>
      </c>
      <c r="Q42" s="89"/>
      <c r="R42" s="42">
        <f>G42-P42</f>
        <v>0</v>
      </c>
      <c r="S42"/>
      <c r="T42"/>
      <c r="U42"/>
    </row>
    <row r="43" spans="1:21" ht="32.25" customHeight="1">
      <c r="A43"/>
      <c r="B43" s="91" t="s">
        <v>55</v>
      </c>
      <c r="C43" s="91"/>
      <c r="D43" s="91"/>
      <c r="E43" s="14">
        <v>104</v>
      </c>
      <c r="F43" s="88" t="s">
        <v>161</v>
      </c>
      <c r="G43" s="98">
        <v>31783</v>
      </c>
      <c r="H43" s="99"/>
      <c r="I43" s="98">
        <f>16395+15388</f>
        <v>31783</v>
      </c>
      <c r="J43" s="99"/>
      <c r="K43" s="96"/>
      <c r="L43" s="97"/>
      <c r="M43" s="96"/>
      <c r="N43" s="97"/>
      <c r="O43" s="37"/>
      <c r="P43" s="98">
        <f>I43</f>
        <v>31783</v>
      </c>
      <c r="Q43" s="99"/>
      <c r="R43" s="42">
        <f>G43-P43</f>
        <v>0</v>
      </c>
      <c r="S43"/>
      <c r="T43"/>
      <c r="U43"/>
    </row>
    <row r="44" spans="1:21" ht="11.25" customHeight="1">
      <c r="A44"/>
      <c r="B44" s="100" t="s">
        <v>56</v>
      </c>
      <c r="C44" s="100"/>
      <c r="D44" s="100"/>
      <c r="E44" s="16">
        <v>104</v>
      </c>
      <c r="F44" s="30">
        <v>180</v>
      </c>
      <c r="G44" s="102" t="s">
        <v>153</v>
      </c>
      <c r="H44" s="102"/>
      <c r="I44" s="103" t="s">
        <v>153</v>
      </c>
      <c r="J44" s="103"/>
      <c r="K44" s="103">
        <v>0</v>
      </c>
      <c r="L44" s="103"/>
      <c r="M44" s="103">
        <v>0</v>
      </c>
      <c r="N44" s="103"/>
      <c r="O44" s="31">
        <v>0</v>
      </c>
      <c r="P44" s="103">
        <v>0</v>
      </c>
      <c r="Q44" s="103"/>
      <c r="R44" s="32" t="s">
        <v>153</v>
      </c>
      <c r="S44"/>
      <c r="T44"/>
      <c r="U44"/>
    </row>
    <row r="45" spans="1:21" ht="11.25" customHeight="1">
      <c r="A45"/>
      <c r="B45" s="100" t="s">
        <v>57</v>
      </c>
      <c r="C45" s="100"/>
      <c r="D45" s="100"/>
      <c r="E45" s="17">
        <v>105</v>
      </c>
      <c r="F45" s="43">
        <v>180</v>
      </c>
      <c r="G45" s="107">
        <v>0</v>
      </c>
      <c r="H45" s="107"/>
      <c r="I45" s="107">
        <v>0</v>
      </c>
      <c r="J45" s="107"/>
      <c r="K45" s="107">
        <v>0</v>
      </c>
      <c r="L45" s="107"/>
      <c r="M45" s="107">
        <v>0</v>
      </c>
      <c r="N45" s="107"/>
      <c r="O45" s="44">
        <v>0</v>
      </c>
      <c r="P45" s="107">
        <v>0</v>
      </c>
      <c r="Q45" s="107"/>
      <c r="R45" s="45">
        <v>0</v>
      </c>
      <c r="S45"/>
      <c r="T45"/>
      <c r="U45"/>
    </row>
    <row r="46" spans="6:18" s="1" customFormat="1" ht="12.75" customHeight="1"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6:18" s="1" customFormat="1" ht="13.5" customHeight="1">
      <c r="F47" s="136" t="s">
        <v>58</v>
      </c>
      <c r="G47" s="136"/>
      <c r="H47" s="136"/>
      <c r="I47" s="136"/>
      <c r="J47" s="136"/>
      <c r="K47" s="46"/>
      <c r="L47" s="46"/>
      <c r="M47" s="46"/>
      <c r="N47" s="46"/>
      <c r="O47" s="46"/>
      <c r="P47" s="46"/>
      <c r="Q47" s="46"/>
      <c r="R47" s="46"/>
    </row>
    <row r="48" spans="6:18" s="1" customFormat="1" ht="6" customHeight="1"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49" spans="2:18" ht="11.25">
      <c r="B49" s="125" t="s">
        <v>24</v>
      </c>
      <c r="C49" s="125"/>
      <c r="D49" s="125"/>
      <c r="E49" s="126" t="s">
        <v>25</v>
      </c>
      <c r="F49" s="124" t="s">
        <v>26</v>
      </c>
      <c r="G49" s="124" t="s">
        <v>27</v>
      </c>
      <c r="H49" s="124"/>
      <c r="I49" s="109" t="s">
        <v>28</v>
      </c>
      <c r="J49" s="109"/>
      <c r="K49" s="109"/>
      <c r="L49" s="109"/>
      <c r="M49" s="109"/>
      <c r="N49" s="109"/>
      <c r="O49" s="109"/>
      <c r="P49" s="109"/>
      <c r="Q49" s="109"/>
      <c r="R49" s="124" t="s">
        <v>29</v>
      </c>
    </row>
    <row r="50" spans="1:21" ht="21.75" customHeight="1">
      <c r="A50"/>
      <c r="B50" s="125"/>
      <c r="C50" s="125"/>
      <c r="D50" s="125"/>
      <c r="E50" s="126"/>
      <c r="F50" s="124"/>
      <c r="G50" s="124"/>
      <c r="H50" s="124"/>
      <c r="I50" s="124" t="s">
        <v>30</v>
      </c>
      <c r="J50" s="124"/>
      <c r="K50" s="124" t="s">
        <v>31</v>
      </c>
      <c r="L50" s="124"/>
      <c r="M50" s="124" t="s">
        <v>32</v>
      </c>
      <c r="N50" s="124"/>
      <c r="O50" s="47" t="s">
        <v>33</v>
      </c>
      <c r="P50" s="124" t="s">
        <v>34</v>
      </c>
      <c r="Q50" s="124"/>
      <c r="R50" s="124"/>
      <c r="S50"/>
      <c r="T50"/>
      <c r="U50"/>
    </row>
    <row r="51" spans="1:21" ht="11.25" customHeight="1" thickBot="1">
      <c r="A51"/>
      <c r="B51" s="122">
        <v>1</v>
      </c>
      <c r="C51" s="122"/>
      <c r="D51" s="122"/>
      <c r="E51" s="8">
        <v>2</v>
      </c>
      <c r="F51" s="48">
        <v>3</v>
      </c>
      <c r="G51" s="123">
        <v>4</v>
      </c>
      <c r="H51" s="123"/>
      <c r="I51" s="123">
        <v>5</v>
      </c>
      <c r="J51" s="123"/>
      <c r="K51" s="123">
        <v>6</v>
      </c>
      <c r="L51" s="123"/>
      <c r="M51" s="123">
        <v>7</v>
      </c>
      <c r="N51" s="123"/>
      <c r="O51" s="49">
        <v>8</v>
      </c>
      <c r="P51" s="123">
        <v>9</v>
      </c>
      <c r="Q51" s="123"/>
      <c r="R51" s="49">
        <v>10</v>
      </c>
      <c r="S51"/>
      <c r="T51"/>
      <c r="U51"/>
    </row>
    <row r="52" spans="1:21" ht="11.25" customHeight="1">
      <c r="A52"/>
      <c r="B52" s="132" t="s">
        <v>59</v>
      </c>
      <c r="C52" s="132"/>
      <c r="D52" s="132"/>
      <c r="E52" s="18">
        <v>200</v>
      </c>
      <c r="F52" s="27" t="s">
        <v>46</v>
      </c>
      <c r="G52" s="146">
        <f>G54+G64+G91+G97+G95+G96</f>
        <v>23336953.79</v>
      </c>
      <c r="H52" s="146"/>
      <c r="I52" s="146">
        <f>I54+I64+I91+I97+I95+I96</f>
        <v>23336953.79</v>
      </c>
      <c r="J52" s="146"/>
      <c r="K52" s="133">
        <v>0</v>
      </c>
      <c r="L52" s="133"/>
      <c r="M52" s="133">
        <v>0</v>
      </c>
      <c r="N52" s="133"/>
      <c r="O52" s="28">
        <v>0</v>
      </c>
      <c r="P52" s="146">
        <f>P54+P64+P91+P97+P95</f>
        <v>23336953.79</v>
      </c>
      <c r="Q52" s="146"/>
      <c r="R52" s="29">
        <f>R54+R64+R91+R97</f>
        <v>0</v>
      </c>
      <c r="S52"/>
      <c r="T52"/>
      <c r="U52"/>
    </row>
    <row r="53" spans="1:21" ht="11.25" customHeight="1">
      <c r="A53"/>
      <c r="B53" s="131" t="s">
        <v>42</v>
      </c>
      <c r="C53" s="131"/>
      <c r="D53" s="131"/>
      <c r="E53" s="13"/>
      <c r="F53" s="33"/>
      <c r="G53" s="82"/>
      <c r="H53" s="82"/>
      <c r="I53" s="34"/>
      <c r="J53" s="34"/>
      <c r="K53" s="34"/>
      <c r="L53" s="34"/>
      <c r="M53" s="34"/>
      <c r="N53" s="34"/>
      <c r="O53" s="34"/>
      <c r="P53" s="34"/>
      <c r="Q53" s="34"/>
      <c r="R53" s="35"/>
      <c r="S53"/>
      <c r="T53"/>
      <c r="U53"/>
    </row>
    <row r="54" spans="1:21" ht="21.75" customHeight="1">
      <c r="A54"/>
      <c r="B54" s="119" t="s">
        <v>60</v>
      </c>
      <c r="C54" s="119"/>
      <c r="D54" s="119"/>
      <c r="E54" s="19">
        <v>160</v>
      </c>
      <c r="F54" s="50">
        <v>210</v>
      </c>
      <c r="G54" s="139">
        <f>G56+G57+G59+G60+G61+G62+G58+G63</f>
        <v>18358589.79</v>
      </c>
      <c r="H54" s="139"/>
      <c r="I54" s="139">
        <f>I56+I57+I59+I60+I61+I62+I58+I63</f>
        <v>18358589.79</v>
      </c>
      <c r="J54" s="139"/>
      <c r="K54" s="106">
        <v>0</v>
      </c>
      <c r="L54" s="106"/>
      <c r="M54" s="106">
        <v>0</v>
      </c>
      <c r="N54" s="106"/>
      <c r="O54" s="51">
        <v>0</v>
      </c>
      <c r="P54" s="139">
        <f>P56+P57+P59+P60+P61+P62+P58+P63</f>
        <v>18358589.79</v>
      </c>
      <c r="Q54" s="139"/>
      <c r="R54" s="52">
        <f>G54-P54</f>
        <v>0</v>
      </c>
      <c r="S54"/>
      <c r="T54"/>
      <c r="U54"/>
    </row>
    <row r="55" spans="1:21" ht="11.25" customHeight="1">
      <c r="A55"/>
      <c r="B55" s="90" t="s">
        <v>42</v>
      </c>
      <c r="C55" s="90"/>
      <c r="D55" s="90"/>
      <c r="E55" s="20"/>
      <c r="F55" s="33"/>
      <c r="G55" s="144"/>
      <c r="H55" s="145"/>
      <c r="I55" s="93"/>
      <c r="J55" s="93"/>
      <c r="K55" s="93"/>
      <c r="L55" s="93"/>
      <c r="M55" s="93"/>
      <c r="N55" s="93"/>
      <c r="O55" s="34"/>
      <c r="P55" s="93"/>
      <c r="Q55" s="93"/>
      <c r="R55" s="35"/>
      <c r="S55"/>
      <c r="T55"/>
      <c r="U55"/>
    </row>
    <row r="56" spans="1:21" ht="11.25" customHeight="1">
      <c r="A56"/>
      <c r="B56" s="91" t="s">
        <v>61</v>
      </c>
      <c r="C56" s="91"/>
      <c r="D56" s="91"/>
      <c r="E56" s="14">
        <v>161</v>
      </c>
      <c r="F56" s="41" t="s">
        <v>148</v>
      </c>
      <c r="G56" s="92">
        <v>131564.92</v>
      </c>
      <c r="H56" s="92"/>
      <c r="I56" s="89">
        <v>131564.92</v>
      </c>
      <c r="J56" s="89"/>
      <c r="K56" s="102">
        <v>0</v>
      </c>
      <c r="L56" s="102"/>
      <c r="M56" s="102">
        <v>0</v>
      </c>
      <c r="N56" s="102"/>
      <c r="O56" s="37">
        <v>0</v>
      </c>
      <c r="P56" s="89">
        <f aca="true" t="shared" si="0" ref="P56:P62">I56</f>
        <v>131564.92</v>
      </c>
      <c r="Q56" s="89"/>
      <c r="R56" s="42">
        <f aca="true" t="shared" si="1" ref="R56:R62">G56-P56</f>
        <v>0</v>
      </c>
      <c r="S56"/>
      <c r="T56"/>
      <c r="U56"/>
    </row>
    <row r="57" spans="1:21" ht="11.25" customHeight="1">
      <c r="A57"/>
      <c r="B57" s="91" t="s">
        <v>61</v>
      </c>
      <c r="C57" s="91"/>
      <c r="D57" s="91"/>
      <c r="E57" s="14">
        <v>162</v>
      </c>
      <c r="F57" s="41" t="s">
        <v>132</v>
      </c>
      <c r="G57" s="92">
        <v>13911205</v>
      </c>
      <c r="H57" s="92"/>
      <c r="I57" s="89">
        <v>13911205</v>
      </c>
      <c r="J57" s="89"/>
      <c r="K57" s="102">
        <v>0</v>
      </c>
      <c r="L57" s="102"/>
      <c r="M57" s="102">
        <v>0</v>
      </c>
      <c r="N57" s="102"/>
      <c r="O57" s="37">
        <v>0</v>
      </c>
      <c r="P57" s="89">
        <f>I57</f>
        <v>13911205</v>
      </c>
      <c r="Q57" s="89"/>
      <c r="R57" s="42">
        <f t="shared" si="1"/>
        <v>0</v>
      </c>
      <c r="S57"/>
      <c r="T57"/>
      <c r="U57"/>
    </row>
    <row r="58" spans="1:21" ht="11.25" customHeight="1">
      <c r="A58"/>
      <c r="B58" s="91" t="s">
        <v>61</v>
      </c>
      <c r="C58" s="91"/>
      <c r="D58" s="91"/>
      <c r="E58" s="14">
        <v>163</v>
      </c>
      <c r="F58" s="41" t="s">
        <v>163</v>
      </c>
      <c r="G58" s="94">
        <v>24411</v>
      </c>
      <c r="H58" s="95"/>
      <c r="I58" s="98">
        <v>24411</v>
      </c>
      <c r="J58" s="99"/>
      <c r="K58" s="96"/>
      <c r="L58" s="97"/>
      <c r="M58" s="96"/>
      <c r="N58" s="97"/>
      <c r="O58" s="37"/>
      <c r="P58" s="89">
        <f>I58</f>
        <v>24411</v>
      </c>
      <c r="Q58" s="89"/>
      <c r="R58" s="42">
        <f>G58-P58</f>
        <v>0</v>
      </c>
      <c r="S58"/>
      <c r="T58"/>
      <c r="U58"/>
    </row>
    <row r="59" spans="1:21" ht="11.25" customHeight="1">
      <c r="A59"/>
      <c r="B59" s="91" t="s">
        <v>62</v>
      </c>
      <c r="C59" s="91"/>
      <c r="D59" s="91"/>
      <c r="E59" s="14">
        <v>165</v>
      </c>
      <c r="F59" s="41" t="s">
        <v>138</v>
      </c>
      <c r="G59" s="94">
        <v>11500</v>
      </c>
      <c r="H59" s="95"/>
      <c r="I59" s="98">
        <v>11500</v>
      </c>
      <c r="J59" s="99"/>
      <c r="K59" s="96"/>
      <c r="L59" s="97"/>
      <c r="M59" s="96"/>
      <c r="N59" s="97"/>
      <c r="O59" s="37"/>
      <c r="P59" s="89">
        <f t="shared" si="0"/>
        <v>11500</v>
      </c>
      <c r="Q59" s="89"/>
      <c r="R59" s="42">
        <f t="shared" si="1"/>
        <v>0</v>
      </c>
      <c r="S59"/>
      <c r="T59"/>
      <c r="U59"/>
    </row>
    <row r="60" spans="1:21" ht="11.25" customHeight="1">
      <c r="A60"/>
      <c r="B60" s="91" t="s">
        <v>62</v>
      </c>
      <c r="C60" s="91"/>
      <c r="D60" s="91"/>
      <c r="E60" s="14">
        <v>166</v>
      </c>
      <c r="F60" s="41" t="s">
        <v>133</v>
      </c>
      <c r="G60" s="92">
        <v>31600</v>
      </c>
      <c r="H60" s="92"/>
      <c r="I60" s="102">
        <v>31600</v>
      </c>
      <c r="J60" s="102"/>
      <c r="K60" s="102">
        <v>0</v>
      </c>
      <c r="L60" s="102"/>
      <c r="M60" s="102">
        <v>0</v>
      </c>
      <c r="N60" s="102"/>
      <c r="O60" s="37">
        <v>0</v>
      </c>
      <c r="P60" s="89">
        <f t="shared" si="0"/>
        <v>31600</v>
      </c>
      <c r="Q60" s="89"/>
      <c r="R60" s="42">
        <f t="shared" si="1"/>
        <v>0</v>
      </c>
      <c r="S60"/>
      <c r="T60"/>
      <c r="U60"/>
    </row>
    <row r="61" spans="1:21" ht="21.75" customHeight="1">
      <c r="A61"/>
      <c r="B61" s="91" t="s">
        <v>63</v>
      </c>
      <c r="C61" s="91"/>
      <c r="D61" s="91"/>
      <c r="E61" s="14">
        <v>167</v>
      </c>
      <c r="F61" s="41" t="s">
        <v>149</v>
      </c>
      <c r="G61" s="92">
        <v>39755.87</v>
      </c>
      <c r="H61" s="92"/>
      <c r="I61" s="102">
        <v>39755.87</v>
      </c>
      <c r="J61" s="102"/>
      <c r="K61" s="102"/>
      <c r="L61" s="102"/>
      <c r="M61" s="102">
        <v>0</v>
      </c>
      <c r="N61" s="102"/>
      <c r="O61" s="37">
        <v>0</v>
      </c>
      <c r="P61" s="89">
        <f t="shared" si="0"/>
        <v>39755.87</v>
      </c>
      <c r="Q61" s="89"/>
      <c r="R61" s="42">
        <f t="shared" si="1"/>
        <v>0</v>
      </c>
      <c r="S61">
        <v>8742.16</v>
      </c>
      <c r="T61"/>
      <c r="U61"/>
    </row>
    <row r="62" spans="1:21" ht="21.75" customHeight="1">
      <c r="A62"/>
      <c r="B62" s="137" t="s">
        <v>63</v>
      </c>
      <c r="C62" s="137"/>
      <c r="D62" s="137"/>
      <c r="E62" s="14">
        <v>168</v>
      </c>
      <c r="F62" s="41" t="s">
        <v>134</v>
      </c>
      <c r="G62" s="92">
        <v>4201181</v>
      </c>
      <c r="H62" s="92"/>
      <c r="I62" s="89">
        <v>4201181</v>
      </c>
      <c r="J62" s="89"/>
      <c r="K62" s="102">
        <v>0</v>
      </c>
      <c r="L62" s="102"/>
      <c r="M62" s="102">
        <v>0</v>
      </c>
      <c r="N62" s="102"/>
      <c r="O62" s="37">
        <v>0</v>
      </c>
      <c r="P62" s="89">
        <f t="shared" si="0"/>
        <v>4201181</v>
      </c>
      <c r="Q62" s="89"/>
      <c r="R62" s="42">
        <f t="shared" si="1"/>
        <v>0</v>
      </c>
      <c r="S62"/>
      <c r="T62"/>
      <c r="U62"/>
    </row>
    <row r="63" spans="1:21" ht="21.75" customHeight="1">
      <c r="A63"/>
      <c r="B63" s="100" t="s">
        <v>63</v>
      </c>
      <c r="C63" s="100"/>
      <c r="D63" s="101"/>
      <c r="E63" s="16">
        <v>169</v>
      </c>
      <c r="F63" s="84" t="s">
        <v>162</v>
      </c>
      <c r="G63" s="94">
        <v>7372</v>
      </c>
      <c r="H63" s="95"/>
      <c r="I63" s="98">
        <v>7372</v>
      </c>
      <c r="J63" s="99"/>
      <c r="K63" s="96"/>
      <c r="L63" s="97"/>
      <c r="M63" s="96"/>
      <c r="N63" s="97"/>
      <c r="O63" s="31"/>
      <c r="P63" s="89">
        <f>I63</f>
        <v>7372</v>
      </c>
      <c r="Q63" s="89"/>
      <c r="R63" s="42">
        <f>G63-P63</f>
        <v>0</v>
      </c>
      <c r="S63"/>
      <c r="T63"/>
      <c r="U63"/>
    </row>
    <row r="64" spans="1:21" ht="11.25" customHeight="1">
      <c r="A64"/>
      <c r="B64" s="119" t="s">
        <v>64</v>
      </c>
      <c r="C64" s="119"/>
      <c r="D64" s="119"/>
      <c r="E64" s="19">
        <v>170</v>
      </c>
      <c r="F64" s="53">
        <v>220</v>
      </c>
      <c r="G64" s="139">
        <f>G66+G67+G68+G69+G70+G71+G72+G73</f>
        <v>4480610.68</v>
      </c>
      <c r="H64" s="139"/>
      <c r="I64" s="106">
        <f>I66+I67+I68+I69+I70+I71+I72+I73</f>
        <v>4480610.68</v>
      </c>
      <c r="J64" s="139"/>
      <c r="K64" s="106">
        <v>0</v>
      </c>
      <c r="L64" s="106"/>
      <c r="M64" s="106">
        <v>0</v>
      </c>
      <c r="N64" s="106"/>
      <c r="O64" s="51">
        <v>0</v>
      </c>
      <c r="P64" s="139">
        <f>I64</f>
        <v>4480610.68</v>
      </c>
      <c r="Q64" s="139"/>
      <c r="R64" s="42">
        <f>G64-P64</f>
        <v>0</v>
      </c>
      <c r="S64"/>
      <c r="T64"/>
      <c r="U64"/>
    </row>
    <row r="65" spans="1:21" ht="11.25" customHeight="1">
      <c r="A65"/>
      <c r="B65" s="90" t="s">
        <v>42</v>
      </c>
      <c r="C65" s="90"/>
      <c r="D65" s="90"/>
      <c r="E65" s="20"/>
      <c r="F65" s="54"/>
      <c r="G65" s="82"/>
      <c r="H65" s="82"/>
      <c r="I65" s="93"/>
      <c r="J65" s="93"/>
      <c r="K65" s="93"/>
      <c r="L65" s="93"/>
      <c r="M65" s="34"/>
      <c r="N65" s="34"/>
      <c r="O65" s="34"/>
      <c r="P65" s="34"/>
      <c r="Q65" s="34"/>
      <c r="R65" s="35"/>
      <c r="S65"/>
      <c r="T65"/>
      <c r="U65"/>
    </row>
    <row r="66" spans="1:21" ht="11.25" customHeight="1">
      <c r="A66"/>
      <c r="B66" s="91" t="s">
        <v>65</v>
      </c>
      <c r="C66" s="91"/>
      <c r="D66" s="91"/>
      <c r="E66" s="14">
        <v>171</v>
      </c>
      <c r="F66" s="41" t="s">
        <v>139</v>
      </c>
      <c r="G66" s="89">
        <v>9679.76</v>
      </c>
      <c r="H66" s="89"/>
      <c r="I66" s="143">
        <v>9679.76</v>
      </c>
      <c r="J66" s="143"/>
      <c r="K66" s="102">
        <v>0</v>
      </c>
      <c r="L66" s="102"/>
      <c r="M66" s="102">
        <v>0</v>
      </c>
      <c r="N66" s="102"/>
      <c r="O66" s="37">
        <v>0</v>
      </c>
      <c r="P66" s="89">
        <f aca="true" t="shared" si="2" ref="P66:P73">I66</f>
        <v>9679.76</v>
      </c>
      <c r="Q66" s="89"/>
      <c r="R66" s="42">
        <f>G66-P66</f>
        <v>0</v>
      </c>
      <c r="S66"/>
      <c r="T66"/>
      <c r="U66"/>
    </row>
    <row r="67" spans="1:21" ht="11.25" customHeight="1">
      <c r="A67"/>
      <c r="B67" s="91" t="s">
        <v>65</v>
      </c>
      <c r="C67" s="91"/>
      <c r="D67" s="91"/>
      <c r="E67" s="14">
        <v>172</v>
      </c>
      <c r="F67" s="41" t="s">
        <v>135</v>
      </c>
      <c r="G67" s="89">
        <v>114000</v>
      </c>
      <c r="H67" s="89"/>
      <c r="I67" s="143">
        <v>114000</v>
      </c>
      <c r="J67" s="143"/>
      <c r="K67" s="102">
        <v>0</v>
      </c>
      <c r="L67" s="102"/>
      <c r="M67" s="102">
        <v>0</v>
      </c>
      <c r="N67" s="102"/>
      <c r="O67" s="37">
        <v>0</v>
      </c>
      <c r="P67" s="89">
        <f>I67</f>
        <v>114000</v>
      </c>
      <c r="Q67" s="89"/>
      <c r="R67" s="42">
        <f aca="true" t="shared" si="3" ref="R67:R73">G67-P67</f>
        <v>0</v>
      </c>
      <c r="S67"/>
      <c r="T67"/>
      <c r="U67"/>
    </row>
    <row r="68" spans="1:21" ht="11.25" customHeight="1">
      <c r="A68"/>
      <c r="B68" s="100" t="s">
        <v>66</v>
      </c>
      <c r="C68" s="100"/>
      <c r="D68" s="100"/>
      <c r="E68" s="16">
        <v>173</v>
      </c>
      <c r="F68" s="55" t="s">
        <v>140</v>
      </c>
      <c r="G68" s="99"/>
      <c r="H68" s="99"/>
      <c r="I68" s="103">
        <v>0</v>
      </c>
      <c r="J68" s="103"/>
      <c r="K68" s="103">
        <v>0</v>
      </c>
      <c r="L68" s="103"/>
      <c r="M68" s="103">
        <v>0</v>
      </c>
      <c r="N68" s="103"/>
      <c r="O68" s="31">
        <v>0</v>
      </c>
      <c r="P68" s="89">
        <f t="shared" si="2"/>
        <v>0</v>
      </c>
      <c r="Q68" s="89"/>
      <c r="R68" s="42">
        <f t="shared" si="3"/>
        <v>0</v>
      </c>
      <c r="S68"/>
      <c r="T68"/>
      <c r="U68"/>
    </row>
    <row r="69" spans="1:21" ht="11.25" customHeight="1">
      <c r="A69"/>
      <c r="B69" s="100" t="s">
        <v>67</v>
      </c>
      <c r="C69" s="100"/>
      <c r="D69" s="100"/>
      <c r="E69" s="16">
        <v>174</v>
      </c>
      <c r="F69" s="55" t="s">
        <v>141</v>
      </c>
      <c r="G69" s="99">
        <v>4078777</v>
      </c>
      <c r="H69" s="99"/>
      <c r="I69" s="99">
        <v>4078777</v>
      </c>
      <c r="J69" s="99"/>
      <c r="K69" s="103">
        <v>0</v>
      </c>
      <c r="L69" s="103"/>
      <c r="M69" s="103">
        <v>0</v>
      </c>
      <c r="N69" s="103"/>
      <c r="O69" s="31">
        <v>0</v>
      </c>
      <c r="P69" s="89">
        <f t="shared" si="2"/>
        <v>4078777</v>
      </c>
      <c r="Q69" s="89"/>
      <c r="R69" s="42">
        <f t="shared" si="3"/>
        <v>0</v>
      </c>
      <c r="S69"/>
      <c r="T69"/>
      <c r="U69"/>
    </row>
    <row r="70" spans="1:21" ht="21.75" customHeight="1">
      <c r="A70"/>
      <c r="B70" s="100" t="s">
        <v>68</v>
      </c>
      <c r="C70" s="100"/>
      <c r="D70" s="100"/>
      <c r="E70" s="16">
        <v>175</v>
      </c>
      <c r="F70" s="55" t="s">
        <v>158</v>
      </c>
      <c r="G70" s="103">
        <v>27600</v>
      </c>
      <c r="H70" s="103"/>
      <c r="I70" s="103">
        <v>27600</v>
      </c>
      <c r="J70" s="103"/>
      <c r="K70" s="103">
        <v>0</v>
      </c>
      <c r="L70" s="103"/>
      <c r="M70" s="103">
        <v>0</v>
      </c>
      <c r="N70" s="103"/>
      <c r="O70" s="31">
        <v>0</v>
      </c>
      <c r="P70" s="89">
        <f t="shared" si="2"/>
        <v>27600</v>
      </c>
      <c r="Q70" s="89"/>
      <c r="R70" s="42">
        <f t="shared" si="3"/>
        <v>0</v>
      </c>
      <c r="S70"/>
      <c r="T70"/>
      <c r="U70"/>
    </row>
    <row r="71" spans="1:21" ht="21.75" customHeight="1">
      <c r="A71"/>
      <c r="B71" s="100" t="s">
        <v>69</v>
      </c>
      <c r="C71" s="100"/>
      <c r="D71" s="100"/>
      <c r="E71" s="16">
        <v>176</v>
      </c>
      <c r="F71" s="55" t="s">
        <v>142</v>
      </c>
      <c r="G71" s="99">
        <v>122168</v>
      </c>
      <c r="H71" s="99"/>
      <c r="I71" s="103">
        <v>122168</v>
      </c>
      <c r="J71" s="103"/>
      <c r="K71" s="103">
        <v>0</v>
      </c>
      <c r="L71" s="103"/>
      <c r="M71" s="103">
        <v>0</v>
      </c>
      <c r="N71" s="103"/>
      <c r="O71" s="31">
        <v>0</v>
      </c>
      <c r="P71" s="89">
        <f t="shared" si="2"/>
        <v>122168</v>
      </c>
      <c r="Q71" s="89"/>
      <c r="R71" s="42">
        <f t="shared" si="3"/>
        <v>0</v>
      </c>
      <c r="S71"/>
      <c r="T71"/>
      <c r="U71"/>
    </row>
    <row r="72" spans="1:21" ht="21.75" customHeight="1">
      <c r="A72"/>
      <c r="B72" s="100" t="s">
        <v>70</v>
      </c>
      <c r="C72" s="100"/>
      <c r="D72" s="100"/>
      <c r="E72" s="16">
        <v>177</v>
      </c>
      <c r="F72" s="55" t="s">
        <v>143</v>
      </c>
      <c r="G72" s="99">
        <v>115536.24</v>
      </c>
      <c r="H72" s="99"/>
      <c r="I72" s="103">
        <v>115536.24</v>
      </c>
      <c r="J72" s="103"/>
      <c r="K72" s="103">
        <v>0</v>
      </c>
      <c r="L72" s="103"/>
      <c r="M72" s="103">
        <v>0</v>
      </c>
      <c r="N72" s="103"/>
      <c r="O72" s="31">
        <v>0</v>
      </c>
      <c r="P72" s="89">
        <f>I72</f>
        <v>115536.24</v>
      </c>
      <c r="Q72" s="89"/>
      <c r="R72" s="42">
        <f>G72-P72</f>
        <v>0</v>
      </c>
      <c r="S72"/>
      <c r="T72"/>
      <c r="U72"/>
    </row>
    <row r="73" spans="1:21" ht="11.25" customHeight="1">
      <c r="A73"/>
      <c r="B73" s="100" t="s">
        <v>70</v>
      </c>
      <c r="C73" s="100"/>
      <c r="D73" s="100"/>
      <c r="E73" s="16">
        <v>178</v>
      </c>
      <c r="F73" s="55" t="s">
        <v>136</v>
      </c>
      <c r="G73" s="99">
        <v>12849.68</v>
      </c>
      <c r="H73" s="99"/>
      <c r="I73" s="103">
        <v>12849.68</v>
      </c>
      <c r="J73" s="103"/>
      <c r="K73" s="103">
        <v>0</v>
      </c>
      <c r="L73" s="103"/>
      <c r="M73" s="103">
        <v>0</v>
      </c>
      <c r="N73" s="103"/>
      <c r="O73" s="31">
        <v>0</v>
      </c>
      <c r="P73" s="89">
        <f t="shared" si="2"/>
        <v>12849.68</v>
      </c>
      <c r="Q73" s="89"/>
      <c r="R73" s="42">
        <f t="shared" si="3"/>
        <v>0</v>
      </c>
      <c r="S73" s="34"/>
      <c r="T73"/>
      <c r="U73"/>
    </row>
    <row r="74" spans="1:21" ht="21.75" customHeight="1">
      <c r="A74"/>
      <c r="B74" s="119" t="s">
        <v>71</v>
      </c>
      <c r="C74" s="119"/>
      <c r="D74" s="119"/>
      <c r="E74" s="19">
        <v>190</v>
      </c>
      <c r="F74" s="53">
        <v>230</v>
      </c>
      <c r="G74" s="106">
        <v>0</v>
      </c>
      <c r="H74" s="106"/>
      <c r="I74" s="106">
        <v>0</v>
      </c>
      <c r="J74" s="106"/>
      <c r="K74" s="106">
        <v>0</v>
      </c>
      <c r="L74" s="106"/>
      <c r="M74" s="106">
        <v>0</v>
      </c>
      <c r="N74" s="106"/>
      <c r="O74" s="51">
        <v>0</v>
      </c>
      <c r="P74" s="106">
        <v>0</v>
      </c>
      <c r="Q74" s="106"/>
      <c r="R74" s="56">
        <v>0</v>
      </c>
      <c r="S74" s="34"/>
      <c r="T74"/>
      <c r="U74"/>
    </row>
    <row r="75" spans="1:21" ht="11.25" customHeight="1">
      <c r="A75"/>
      <c r="B75" s="90" t="s">
        <v>42</v>
      </c>
      <c r="C75" s="90"/>
      <c r="D75" s="90"/>
      <c r="E75" s="20"/>
      <c r="F75" s="5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5"/>
      <c r="S75" s="34"/>
      <c r="T75"/>
      <c r="U75"/>
    </row>
    <row r="76" spans="1:21" ht="21.75" customHeight="1">
      <c r="A76"/>
      <c r="B76" s="91" t="s">
        <v>72</v>
      </c>
      <c r="C76" s="91"/>
      <c r="D76" s="91"/>
      <c r="E76" s="14">
        <v>191</v>
      </c>
      <c r="F76" s="41">
        <v>231</v>
      </c>
      <c r="G76" s="102">
        <v>0</v>
      </c>
      <c r="H76" s="102"/>
      <c r="I76" s="102">
        <v>0</v>
      </c>
      <c r="J76" s="102"/>
      <c r="K76" s="102">
        <v>0</v>
      </c>
      <c r="L76" s="102"/>
      <c r="M76" s="102">
        <v>0</v>
      </c>
      <c r="N76" s="102"/>
      <c r="O76" s="37">
        <v>0</v>
      </c>
      <c r="P76" s="102">
        <v>0</v>
      </c>
      <c r="Q76" s="102"/>
      <c r="R76" s="38">
        <v>0</v>
      </c>
      <c r="S76" s="34"/>
      <c r="T76"/>
      <c r="U76"/>
    </row>
    <row r="77" spans="1:21" ht="21.75" customHeight="1">
      <c r="A77"/>
      <c r="B77" s="100" t="s">
        <v>73</v>
      </c>
      <c r="C77" s="100"/>
      <c r="D77" s="100"/>
      <c r="E77" s="16">
        <v>192</v>
      </c>
      <c r="F77" s="55">
        <v>232</v>
      </c>
      <c r="G77" s="103">
        <v>0</v>
      </c>
      <c r="H77" s="103"/>
      <c r="I77" s="103">
        <v>0</v>
      </c>
      <c r="J77" s="103"/>
      <c r="K77" s="103">
        <v>0</v>
      </c>
      <c r="L77" s="103"/>
      <c r="M77" s="103">
        <v>0</v>
      </c>
      <c r="N77" s="103"/>
      <c r="O77" s="31">
        <v>0</v>
      </c>
      <c r="P77" s="103">
        <v>0</v>
      </c>
      <c r="Q77" s="103"/>
      <c r="R77" s="32">
        <v>0</v>
      </c>
      <c r="S77" s="34"/>
      <c r="T77"/>
      <c r="U77"/>
    </row>
    <row r="78" spans="1:21" ht="21.75" customHeight="1">
      <c r="A78"/>
      <c r="B78" s="119" t="s">
        <v>74</v>
      </c>
      <c r="C78" s="119"/>
      <c r="D78" s="119"/>
      <c r="E78" s="19">
        <v>210</v>
      </c>
      <c r="F78" s="53">
        <v>240</v>
      </c>
      <c r="G78" s="106">
        <v>0</v>
      </c>
      <c r="H78" s="106"/>
      <c r="I78" s="106">
        <v>0</v>
      </c>
      <c r="J78" s="106"/>
      <c r="K78" s="106">
        <v>0</v>
      </c>
      <c r="L78" s="106"/>
      <c r="M78" s="106">
        <v>0</v>
      </c>
      <c r="N78" s="106"/>
      <c r="O78" s="51">
        <v>0</v>
      </c>
      <c r="P78" s="106">
        <v>0</v>
      </c>
      <c r="Q78" s="106"/>
      <c r="R78" s="56">
        <v>0</v>
      </c>
      <c r="S78" s="34"/>
      <c r="T78"/>
      <c r="U78"/>
    </row>
    <row r="79" spans="1:21" ht="11.25" customHeight="1">
      <c r="A79"/>
      <c r="B79" s="90" t="s">
        <v>42</v>
      </c>
      <c r="C79" s="90"/>
      <c r="D79" s="90"/>
      <c r="E79" s="20"/>
      <c r="F79" s="5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  <c r="S79" s="34"/>
      <c r="T79"/>
      <c r="U79"/>
    </row>
    <row r="80" spans="1:21" ht="32.25" customHeight="1">
      <c r="A80"/>
      <c r="B80" s="91" t="s">
        <v>75</v>
      </c>
      <c r="C80" s="91"/>
      <c r="D80" s="91"/>
      <c r="E80" s="14">
        <v>211</v>
      </c>
      <c r="F80" s="41">
        <v>241</v>
      </c>
      <c r="G80" s="102">
        <v>0</v>
      </c>
      <c r="H80" s="102"/>
      <c r="I80" s="102">
        <v>0</v>
      </c>
      <c r="J80" s="102"/>
      <c r="K80" s="102">
        <v>0</v>
      </c>
      <c r="L80" s="102"/>
      <c r="M80" s="102">
        <v>0</v>
      </c>
      <c r="N80" s="102"/>
      <c r="O80" s="37">
        <v>0</v>
      </c>
      <c r="P80" s="102">
        <v>0</v>
      </c>
      <c r="Q80" s="102"/>
      <c r="R80" s="38">
        <v>0</v>
      </c>
      <c r="S80"/>
      <c r="T80"/>
      <c r="U80"/>
    </row>
    <row r="81" spans="1:21" ht="42.75" customHeight="1">
      <c r="A81"/>
      <c r="B81" s="100" t="s">
        <v>76</v>
      </c>
      <c r="C81" s="100"/>
      <c r="D81" s="100"/>
      <c r="E81" s="17">
        <v>212</v>
      </c>
      <c r="F81" s="57">
        <v>242</v>
      </c>
      <c r="G81" s="107">
        <v>0</v>
      </c>
      <c r="H81" s="107"/>
      <c r="I81" s="107">
        <v>0</v>
      </c>
      <c r="J81" s="107"/>
      <c r="K81" s="107">
        <v>0</v>
      </c>
      <c r="L81" s="107"/>
      <c r="M81" s="107">
        <v>0</v>
      </c>
      <c r="N81" s="107"/>
      <c r="O81" s="44">
        <v>0</v>
      </c>
      <c r="P81" s="107">
        <v>0</v>
      </c>
      <c r="Q81" s="107"/>
      <c r="R81" s="45">
        <v>0</v>
      </c>
      <c r="S81"/>
      <c r="T81"/>
      <c r="U81"/>
    </row>
    <row r="82" spans="6:18" s="1" customFormat="1" ht="12.75" customHeight="1"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6:18" s="1" customFormat="1" ht="12.75" customHeight="1"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2:18" ht="11.25">
      <c r="B84" s="125" t="s">
        <v>24</v>
      </c>
      <c r="C84" s="125"/>
      <c r="D84" s="125"/>
      <c r="E84" s="126" t="s">
        <v>25</v>
      </c>
      <c r="F84" s="124" t="s">
        <v>26</v>
      </c>
      <c r="G84" s="124" t="s">
        <v>27</v>
      </c>
      <c r="H84" s="124"/>
      <c r="I84" s="109" t="s">
        <v>28</v>
      </c>
      <c r="J84" s="109"/>
      <c r="K84" s="109"/>
      <c r="L84" s="109"/>
      <c r="M84" s="109"/>
      <c r="N84" s="109"/>
      <c r="O84" s="109"/>
      <c r="P84" s="109"/>
      <c r="Q84" s="109"/>
      <c r="R84" s="124" t="s">
        <v>29</v>
      </c>
    </row>
    <row r="85" spans="1:21" ht="21.75" customHeight="1">
      <c r="A85"/>
      <c r="B85" s="125"/>
      <c r="C85" s="125"/>
      <c r="D85" s="125"/>
      <c r="E85" s="126"/>
      <c r="F85" s="124"/>
      <c r="G85" s="124"/>
      <c r="H85" s="124"/>
      <c r="I85" s="124" t="s">
        <v>30</v>
      </c>
      <c r="J85" s="124"/>
      <c r="K85" s="124" t="s">
        <v>31</v>
      </c>
      <c r="L85" s="124"/>
      <c r="M85" s="124" t="s">
        <v>32</v>
      </c>
      <c r="N85" s="124"/>
      <c r="O85" s="47" t="s">
        <v>33</v>
      </c>
      <c r="P85" s="124" t="s">
        <v>34</v>
      </c>
      <c r="Q85" s="124"/>
      <c r="R85" s="124"/>
      <c r="S85"/>
      <c r="T85"/>
      <c r="U85"/>
    </row>
    <row r="86" spans="1:21" ht="11.25" customHeight="1">
      <c r="A86"/>
      <c r="B86" s="122">
        <v>1</v>
      </c>
      <c r="C86" s="122"/>
      <c r="D86" s="122"/>
      <c r="E86" s="8">
        <v>2</v>
      </c>
      <c r="F86" s="48">
        <v>3</v>
      </c>
      <c r="G86" s="123">
        <v>4</v>
      </c>
      <c r="H86" s="123"/>
      <c r="I86" s="123">
        <v>5</v>
      </c>
      <c r="J86" s="123"/>
      <c r="K86" s="123">
        <v>6</v>
      </c>
      <c r="L86" s="123"/>
      <c r="M86" s="123">
        <v>7</v>
      </c>
      <c r="N86" s="123"/>
      <c r="O86" s="49">
        <v>8</v>
      </c>
      <c r="P86" s="123">
        <v>9</v>
      </c>
      <c r="Q86" s="123"/>
      <c r="R86" s="49">
        <v>10</v>
      </c>
      <c r="S86"/>
      <c r="T86"/>
      <c r="U86"/>
    </row>
    <row r="87" spans="1:21" ht="21.75" customHeight="1">
      <c r="A87"/>
      <c r="B87" s="119" t="s">
        <v>77</v>
      </c>
      <c r="C87" s="119"/>
      <c r="D87" s="119"/>
      <c r="E87" s="21">
        <v>230</v>
      </c>
      <c r="F87" s="58">
        <v>250</v>
      </c>
      <c r="G87" s="108">
        <v>0</v>
      </c>
      <c r="H87" s="108"/>
      <c r="I87" s="108">
        <v>0</v>
      </c>
      <c r="J87" s="108"/>
      <c r="K87" s="108">
        <v>0</v>
      </c>
      <c r="L87" s="108"/>
      <c r="M87" s="108">
        <v>0</v>
      </c>
      <c r="N87" s="108"/>
      <c r="O87" s="59">
        <v>0</v>
      </c>
      <c r="P87" s="108">
        <v>0</v>
      </c>
      <c r="Q87" s="108"/>
      <c r="R87" s="60">
        <v>0</v>
      </c>
      <c r="S87"/>
      <c r="T87"/>
      <c r="U87"/>
    </row>
    <row r="88" spans="1:21" ht="11.25" customHeight="1">
      <c r="A88"/>
      <c r="B88" s="90" t="s">
        <v>42</v>
      </c>
      <c r="C88" s="90"/>
      <c r="D88" s="90"/>
      <c r="E88" s="20"/>
      <c r="F88" s="5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  <c r="S88"/>
      <c r="T88"/>
      <c r="U88"/>
    </row>
    <row r="89" spans="1:21" ht="32.25" customHeight="1">
      <c r="A89"/>
      <c r="B89" s="91" t="s">
        <v>78</v>
      </c>
      <c r="C89" s="91"/>
      <c r="D89" s="91"/>
      <c r="E89" s="14">
        <v>232</v>
      </c>
      <c r="F89" s="41">
        <v>252</v>
      </c>
      <c r="G89" s="102">
        <v>0</v>
      </c>
      <c r="H89" s="102"/>
      <c r="I89" s="102">
        <v>0</v>
      </c>
      <c r="J89" s="102"/>
      <c r="K89" s="102">
        <v>0</v>
      </c>
      <c r="L89" s="102"/>
      <c r="M89" s="102">
        <v>0</v>
      </c>
      <c r="N89" s="102"/>
      <c r="O89" s="37">
        <v>0</v>
      </c>
      <c r="P89" s="102">
        <v>0</v>
      </c>
      <c r="Q89" s="102"/>
      <c r="R89" s="38">
        <v>0</v>
      </c>
      <c r="S89"/>
      <c r="T89"/>
      <c r="U89"/>
    </row>
    <row r="90" spans="1:21" ht="21.75" customHeight="1">
      <c r="A90"/>
      <c r="B90" s="100" t="s">
        <v>79</v>
      </c>
      <c r="C90" s="100"/>
      <c r="D90" s="100"/>
      <c r="E90" s="16">
        <v>233</v>
      </c>
      <c r="F90" s="55">
        <v>253</v>
      </c>
      <c r="G90" s="103">
        <v>0</v>
      </c>
      <c r="H90" s="103"/>
      <c r="I90" s="103">
        <v>0</v>
      </c>
      <c r="J90" s="103"/>
      <c r="K90" s="103">
        <v>0</v>
      </c>
      <c r="L90" s="103"/>
      <c r="M90" s="103">
        <v>0</v>
      </c>
      <c r="N90" s="103"/>
      <c r="O90" s="31">
        <v>0</v>
      </c>
      <c r="P90" s="103">
        <v>0</v>
      </c>
      <c r="Q90" s="103"/>
      <c r="R90" s="32">
        <v>0</v>
      </c>
      <c r="S90"/>
      <c r="T90"/>
      <c r="U90"/>
    </row>
    <row r="91" spans="1:21" ht="11.25" customHeight="1">
      <c r="A91"/>
      <c r="B91" s="119" t="s">
        <v>80</v>
      </c>
      <c r="C91" s="119"/>
      <c r="D91" s="119"/>
      <c r="E91" s="19">
        <v>240</v>
      </c>
      <c r="F91" s="53">
        <v>260</v>
      </c>
      <c r="G91" s="139">
        <f>G93+G94</f>
        <v>182097</v>
      </c>
      <c r="H91" s="139"/>
      <c r="I91" s="139">
        <f>I93+I94</f>
        <v>182097</v>
      </c>
      <c r="J91" s="139"/>
      <c r="K91" s="106">
        <v>0</v>
      </c>
      <c r="L91" s="106"/>
      <c r="M91" s="106">
        <v>0</v>
      </c>
      <c r="N91" s="106"/>
      <c r="O91" s="51">
        <v>0</v>
      </c>
      <c r="P91" s="139">
        <f>P93+P94</f>
        <v>182097</v>
      </c>
      <c r="Q91" s="139"/>
      <c r="R91" s="52">
        <f>R93+R94+R95</f>
        <v>0</v>
      </c>
      <c r="S91"/>
      <c r="T91"/>
      <c r="U91"/>
    </row>
    <row r="92" spans="1:21" ht="11.25" customHeight="1">
      <c r="A92"/>
      <c r="B92" s="90" t="s">
        <v>42</v>
      </c>
      <c r="C92" s="90"/>
      <c r="D92" s="90"/>
      <c r="E92" s="20"/>
      <c r="F92" s="5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  <c r="S92"/>
      <c r="T92"/>
      <c r="U92"/>
    </row>
    <row r="93" spans="1:21" ht="21.75" customHeight="1">
      <c r="A93"/>
      <c r="B93" s="91" t="s">
        <v>81</v>
      </c>
      <c r="C93" s="91"/>
      <c r="D93" s="91"/>
      <c r="E93" s="14">
        <v>242</v>
      </c>
      <c r="F93" s="41" t="s">
        <v>145</v>
      </c>
      <c r="G93" s="89">
        <v>182097</v>
      </c>
      <c r="H93" s="89"/>
      <c r="I93" s="89">
        <v>182097</v>
      </c>
      <c r="J93" s="89"/>
      <c r="K93" s="102">
        <v>0</v>
      </c>
      <c r="L93" s="102"/>
      <c r="M93" s="102">
        <v>0</v>
      </c>
      <c r="N93" s="102"/>
      <c r="O93" s="37">
        <v>0</v>
      </c>
      <c r="P93" s="89">
        <f>I93</f>
        <v>182097</v>
      </c>
      <c r="Q93" s="89"/>
      <c r="R93" s="42">
        <f>G93-P93</f>
        <v>0</v>
      </c>
      <c r="S93"/>
      <c r="T93"/>
      <c r="U93"/>
    </row>
    <row r="94" spans="1:21" ht="32.25" customHeight="1">
      <c r="A94"/>
      <c r="B94" s="100" t="s">
        <v>82</v>
      </c>
      <c r="C94" s="100"/>
      <c r="D94" s="100"/>
      <c r="E94" s="16">
        <v>243</v>
      </c>
      <c r="F94" s="55">
        <v>263</v>
      </c>
      <c r="G94" s="103"/>
      <c r="H94" s="103"/>
      <c r="I94" s="103"/>
      <c r="J94" s="103"/>
      <c r="K94" s="103">
        <v>0</v>
      </c>
      <c r="L94" s="103"/>
      <c r="M94" s="103">
        <v>0</v>
      </c>
      <c r="N94" s="103"/>
      <c r="O94" s="31">
        <v>0</v>
      </c>
      <c r="P94" s="89">
        <f>I94</f>
        <v>0</v>
      </c>
      <c r="Q94" s="89"/>
      <c r="R94" s="42">
        <f>G94-P94</f>
        <v>0</v>
      </c>
      <c r="S94"/>
      <c r="T94"/>
      <c r="U94"/>
    </row>
    <row r="95" spans="1:21" ht="11.25" customHeight="1">
      <c r="A95"/>
      <c r="B95" s="104" t="s">
        <v>83</v>
      </c>
      <c r="C95" s="104"/>
      <c r="D95" s="104"/>
      <c r="E95" s="16">
        <v>250</v>
      </c>
      <c r="F95" s="55" t="s">
        <v>146</v>
      </c>
      <c r="G95" s="99">
        <v>62208</v>
      </c>
      <c r="H95" s="99"/>
      <c r="I95" s="99">
        <v>62208</v>
      </c>
      <c r="J95" s="99"/>
      <c r="K95" s="103">
        <v>0</v>
      </c>
      <c r="L95" s="103"/>
      <c r="M95" s="103">
        <v>0</v>
      </c>
      <c r="N95" s="103"/>
      <c r="O95" s="31">
        <v>0</v>
      </c>
      <c r="P95" s="89">
        <f>I95</f>
        <v>62208</v>
      </c>
      <c r="Q95" s="89"/>
      <c r="R95" s="42">
        <f>G95-P95</f>
        <v>0</v>
      </c>
      <c r="S95"/>
      <c r="T95"/>
      <c r="U95"/>
    </row>
    <row r="96" spans="1:21" ht="11.25" customHeight="1">
      <c r="A96" s="140" t="s">
        <v>156</v>
      </c>
      <c r="B96" s="141"/>
      <c r="C96" s="141"/>
      <c r="D96" s="142"/>
      <c r="E96" s="83">
        <f>E95+1</f>
        <v>251</v>
      </c>
      <c r="F96" s="84" t="s">
        <v>160</v>
      </c>
      <c r="G96" s="98"/>
      <c r="H96" s="99"/>
      <c r="I96" s="98"/>
      <c r="J96" s="99"/>
      <c r="K96" s="96"/>
      <c r="L96" s="97"/>
      <c r="M96" s="96"/>
      <c r="N96" s="97"/>
      <c r="O96" s="85"/>
      <c r="P96" s="98">
        <f>I96</f>
        <v>0</v>
      </c>
      <c r="Q96" s="99"/>
      <c r="R96" s="86">
        <f>G96-P96</f>
        <v>0</v>
      </c>
      <c r="S96"/>
      <c r="T96"/>
      <c r="U96"/>
    </row>
    <row r="97" spans="1:21" ht="21.75" customHeight="1">
      <c r="A97"/>
      <c r="B97" s="119" t="s">
        <v>84</v>
      </c>
      <c r="C97" s="119"/>
      <c r="D97" s="119"/>
      <c r="E97" s="19">
        <v>260</v>
      </c>
      <c r="F97" s="53">
        <v>300</v>
      </c>
      <c r="G97" s="139">
        <f>G99+G100+G101+G102+G103</f>
        <v>253448.32</v>
      </c>
      <c r="H97" s="139"/>
      <c r="I97" s="139">
        <f>I99+I100+I101+I102+I103</f>
        <v>253448.32</v>
      </c>
      <c r="J97" s="139"/>
      <c r="K97" s="106">
        <v>0</v>
      </c>
      <c r="L97" s="106"/>
      <c r="M97" s="106">
        <v>0</v>
      </c>
      <c r="N97" s="106"/>
      <c r="O97" s="51">
        <v>0</v>
      </c>
      <c r="P97" s="139">
        <f>P99+P100+P101+P102+P103</f>
        <v>253448.32</v>
      </c>
      <c r="Q97" s="139"/>
      <c r="R97" s="52">
        <f>R99+R100+R101+R102+R103</f>
        <v>0</v>
      </c>
      <c r="S97"/>
      <c r="T97"/>
      <c r="U97"/>
    </row>
    <row r="98" spans="1:21" ht="11.25" customHeight="1">
      <c r="A98"/>
      <c r="B98" s="90" t="s">
        <v>42</v>
      </c>
      <c r="C98" s="90"/>
      <c r="D98" s="90"/>
      <c r="E98" s="20"/>
      <c r="F98" s="5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  <c r="S98"/>
      <c r="T98"/>
      <c r="U98"/>
    </row>
    <row r="99" spans="1:21" ht="11.25" customHeight="1">
      <c r="A99"/>
      <c r="B99" s="91" t="s">
        <v>85</v>
      </c>
      <c r="C99" s="91"/>
      <c r="D99" s="91"/>
      <c r="E99" s="14">
        <v>261</v>
      </c>
      <c r="F99" s="41" t="s">
        <v>159</v>
      </c>
      <c r="G99" s="102"/>
      <c r="H99" s="102"/>
      <c r="I99" s="102"/>
      <c r="J99" s="102"/>
      <c r="K99" s="102">
        <v>0</v>
      </c>
      <c r="L99" s="102"/>
      <c r="M99" s="102">
        <v>0</v>
      </c>
      <c r="N99" s="102"/>
      <c r="O99" s="37">
        <v>0</v>
      </c>
      <c r="P99" s="89">
        <f>I99</f>
        <v>0</v>
      </c>
      <c r="Q99" s="89"/>
      <c r="R99" s="86">
        <f>G99-P99</f>
        <v>0</v>
      </c>
      <c r="S99"/>
      <c r="T99"/>
      <c r="U99"/>
    </row>
    <row r="100" spans="1:21" ht="11.25" customHeight="1">
      <c r="A100"/>
      <c r="B100" s="100" t="s">
        <v>86</v>
      </c>
      <c r="C100" s="100"/>
      <c r="D100" s="100"/>
      <c r="E100" s="16">
        <v>262</v>
      </c>
      <c r="F100" s="55">
        <v>320</v>
      </c>
      <c r="G100" s="103">
        <v>0</v>
      </c>
      <c r="H100" s="103"/>
      <c r="I100" s="103">
        <v>0</v>
      </c>
      <c r="J100" s="103"/>
      <c r="K100" s="103">
        <v>0</v>
      </c>
      <c r="L100" s="103"/>
      <c r="M100" s="103">
        <v>0</v>
      </c>
      <c r="N100" s="103"/>
      <c r="O100" s="31">
        <v>0</v>
      </c>
      <c r="P100" s="89">
        <f>I100</f>
        <v>0</v>
      </c>
      <c r="Q100" s="89"/>
      <c r="R100" s="32">
        <v>0</v>
      </c>
      <c r="S100"/>
      <c r="T100"/>
      <c r="U100"/>
    </row>
    <row r="101" spans="1:21" ht="11.25" customHeight="1">
      <c r="A101"/>
      <c r="B101" s="100" t="s">
        <v>87</v>
      </c>
      <c r="C101" s="100"/>
      <c r="D101" s="100"/>
      <c r="E101" s="16">
        <v>263</v>
      </c>
      <c r="F101" s="55">
        <v>330</v>
      </c>
      <c r="G101" s="103">
        <v>0</v>
      </c>
      <c r="H101" s="103"/>
      <c r="I101" s="103">
        <v>0</v>
      </c>
      <c r="J101" s="103"/>
      <c r="K101" s="103">
        <v>0</v>
      </c>
      <c r="L101" s="103"/>
      <c r="M101" s="103">
        <v>0</v>
      </c>
      <c r="N101" s="103"/>
      <c r="O101" s="31">
        <v>0</v>
      </c>
      <c r="P101" s="89">
        <f>I101</f>
        <v>0</v>
      </c>
      <c r="Q101" s="89"/>
      <c r="R101" s="32">
        <v>0</v>
      </c>
      <c r="S101"/>
      <c r="T101"/>
      <c r="U101"/>
    </row>
    <row r="102" spans="1:21" ht="11.25" customHeight="1">
      <c r="A102"/>
      <c r="B102" s="100" t="s">
        <v>87</v>
      </c>
      <c r="C102" s="100"/>
      <c r="D102" s="100"/>
      <c r="E102" s="16">
        <v>264</v>
      </c>
      <c r="F102" s="55" t="s">
        <v>147</v>
      </c>
      <c r="G102" s="103">
        <v>61815</v>
      </c>
      <c r="H102" s="103"/>
      <c r="I102" s="103">
        <v>61815</v>
      </c>
      <c r="J102" s="103"/>
      <c r="K102" s="103">
        <v>0</v>
      </c>
      <c r="L102" s="103"/>
      <c r="M102" s="103">
        <v>0</v>
      </c>
      <c r="N102" s="103"/>
      <c r="O102" s="31">
        <v>0</v>
      </c>
      <c r="P102" s="89">
        <f>I102</f>
        <v>61815</v>
      </c>
      <c r="Q102" s="89"/>
      <c r="R102" s="40">
        <f>G102-P102</f>
        <v>0</v>
      </c>
      <c r="S102"/>
      <c r="T102"/>
      <c r="U102"/>
    </row>
    <row r="103" spans="1:21" ht="11.25" customHeight="1">
      <c r="A103"/>
      <c r="B103" s="100" t="s">
        <v>88</v>
      </c>
      <c r="C103" s="100"/>
      <c r="D103" s="100"/>
      <c r="E103" s="16">
        <v>265</v>
      </c>
      <c r="F103" s="55" t="s">
        <v>137</v>
      </c>
      <c r="G103" s="99">
        <v>191633.32</v>
      </c>
      <c r="H103" s="99"/>
      <c r="I103" s="99">
        <v>191633.32</v>
      </c>
      <c r="J103" s="99"/>
      <c r="K103" s="103">
        <v>0</v>
      </c>
      <c r="L103" s="103"/>
      <c r="M103" s="103">
        <v>0</v>
      </c>
      <c r="N103" s="103"/>
      <c r="O103" s="31">
        <v>0</v>
      </c>
      <c r="P103" s="89">
        <f>I103</f>
        <v>191633.32</v>
      </c>
      <c r="Q103" s="89"/>
      <c r="R103" s="40">
        <f>G103-P103</f>
        <v>0</v>
      </c>
      <c r="S103"/>
      <c r="T103"/>
      <c r="U103"/>
    </row>
    <row r="104" spans="1:21" ht="21.75" customHeight="1">
      <c r="A104"/>
      <c r="B104" s="119" t="s">
        <v>89</v>
      </c>
      <c r="C104" s="119"/>
      <c r="D104" s="119"/>
      <c r="E104" s="19">
        <v>270</v>
      </c>
      <c r="F104" s="53">
        <v>500</v>
      </c>
      <c r="G104" s="106">
        <v>0</v>
      </c>
      <c r="H104" s="106"/>
      <c r="I104" s="106">
        <v>0</v>
      </c>
      <c r="J104" s="106"/>
      <c r="K104" s="106">
        <v>0</v>
      </c>
      <c r="L104" s="106"/>
      <c r="M104" s="106">
        <v>0</v>
      </c>
      <c r="N104" s="106"/>
      <c r="O104" s="51">
        <v>0</v>
      </c>
      <c r="P104" s="106">
        <v>0</v>
      </c>
      <c r="Q104" s="106"/>
      <c r="R104" s="56">
        <v>0</v>
      </c>
      <c r="S104"/>
      <c r="T104"/>
      <c r="U104"/>
    </row>
    <row r="105" spans="1:21" ht="11.25" customHeight="1">
      <c r="A105"/>
      <c r="B105" s="90" t="s">
        <v>42</v>
      </c>
      <c r="C105" s="90"/>
      <c r="D105" s="90"/>
      <c r="E105" s="20"/>
      <c r="F105" s="5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  <c r="S105"/>
      <c r="T105"/>
      <c r="U105"/>
    </row>
    <row r="106" spans="1:21" ht="11.25" customHeight="1">
      <c r="A106"/>
      <c r="B106" s="91" t="s">
        <v>90</v>
      </c>
      <c r="C106" s="91"/>
      <c r="D106" s="91"/>
      <c r="E106" s="14">
        <v>271</v>
      </c>
      <c r="F106" s="41">
        <v>520</v>
      </c>
      <c r="G106" s="102">
        <v>0</v>
      </c>
      <c r="H106" s="102"/>
      <c r="I106" s="102">
        <v>0</v>
      </c>
      <c r="J106" s="102"/>
      <c r="K106" s="102">
        <v>0</v>
      </c>
      <c r="L106" s="102"/>
      <c r="M106" s="102">
        <v>0</v>
      </c>
      <c r="N106" s="102"/>
      <c r="O106" s="37">
        <v>0</v>
      </c>
      <c r="P106" s="102">
        <v>0</v>
      </c>
      <c r="Q106" s="102"/>
      <c r="R106" s="38">
        <v>0</v>
      </c>
      <c r="S106"/>
      <c r="T106"/>
      <c r="U106"/>
    </row>
    <row r="107" spans="1:21" ht="21.75" customHeight="1">
      <c r="A107"/>
      <c r="B107" s="100" t="s">
        <v>91</v>
      </c>
      <c r="C107" s="100"/>
      <c r="D107" s="100"/>
      <c r="E107" s="16">
        <v>272</v>
      </c>
      <c r="F107" s="55">
        <v>530</v>
      </c>
      <c r="G107" s="103">
        <v>0</v>
      </c>
      <c r="H107" s="103"/>
      <c r="I107" s="103">
        <v>0</v>
      </c>
      <c r="J107" s="103"/>
      <c r="K107" s="103">
        <v>0</v>
      </c>
      <c r="L107" s="103"/>
      <c r="M107" s="103">
        <v>0</v>
      </c>
      <c r="N107" s="103"/>
      <c r="O107" s="31">
        <v>0</v>
      </c>
      <c r="P107" s="103">
        <v>0</v>
      </c>
      <c r="Q107" s="103"/>
      <c r="R107" s="32">
        <v>0</v>
      </c>
      <c r="S107"/>
      <c r="T107"/>
      <c r="U107"/>
    </row>
    <row r="108" spans="1:21" ht="11.25" customHeight="1">
      <c r="A108"/>
      <c r="B108" s="100" t="s">
        <v>92</v>
      </c>
      <c r="C108" s="100"/>
      <c r="D108" s="100"/>
      <c r="E108" s="17">
        <v>273</v>
      </c>
      <c r="F108" s="57">
        <v>550</v>
      </c>
      <c r="G108" s="107">
        <v>0</v>
      </c>
      <c r="H108" s="107"/>
      <c r="I108" s="107">
        <v>0</v>
      </c>
      <c r="J108" s="107"/>
      <c r="K108" s="107">
        <v>0</v>
      </c>
      <c r="L108" s="107"/>
      <c r="M108" s="107">
        <v>0</v>
      </c>
      <c r="N108" s="107"/>
      <c r="O108" s="44">
        <v>0</v>
      </c>
      <c r="P108" s="107">
        <v>0</v>
      </c>
      <c r="Q108" s="107"/>
      <c r="R108" s="45">
        <v>0</v>
      </c>
      <c r="S108"/>
      <c r="T108"/>
      <c r="U108"/>
    </row>
    <row r="109" spans="2:18" s="1" customFormat="1" ht="6.75" customHeight="1">
      <c r="B109" s="137"/>
      <c r="C109" s="137"/>
      <c r="D109" s="137"/>
      <c r="E109" s="22"/>
      <c r="F109" s="33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33"/>
    </row>
    <row r="110" spans="1:21" ht="21.75" customHeight="1">
      <c r="A110"/>
      <c r="B110" s="138" t="s">
        <v>93</v>
      </c>
      <c r="C110" s="138"/>
      <c r="D110" s="138"/>
      <c r="E110" s="23">
        <v>450</v>
      </c>
      <c r="F110" s="61" t="s">
        <v>46</v>
      </c>
      <c r="G110" s="134">
        <v>0</v>
      </c>
      <c r="H110" s="134"/>
      <c r="I110" s="135">
        <f>I38-I52</f>
        <v>0</v>
      </c>
      <c r="J110" s="135"/>
      <c r="K110" s="134">
        <v>0</v>
      </c>
      <c r="L110" s="134"/>
      <c r="M110" s="134">
        <v>0</v>
      </c>
      <c r="N110" s="134"/>
      <c r="O110" s="62">
        <v>0</v>
      </c>
      <c r="P110" s="135">
        <f>I110</f>
        <v>0</v>
      </c>
      <c r="Q110" s="135"/>
      <c r="R110" s="65" t="s">
        <v>46</v>
      </c>
      <c r="S110"/>
      <c r="T110"/>
      <c r="U110"/>
    </row>
    <row r="111" spans="6:18" s="1" customFormat="1" ht="12.75" customHeight="1"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6:18" s="1" customFormat="1" ht="12.75" customHeight="1">
      <c r="F112" s="136" t="s">
        <v>94</v>
      </c>
      <c r="G112" s="136"/>
      <c r="H112" s="136"/>
      <c r="I112" s="136"/>
      <c r="J112" s="136"/>
      <c r="K112" s="136"/>
      <c r="L112" s="136"/>
      <c r="M112" s="136"/>
      <c r="N112" s="136"/>
      <c r="O112" s="46"/>
      <c r="P112" s="46"/>
      <c r="Q112" s="46"/>
      <c r="R112" s="46"/>
    </row>
    <row r="113" spans="6:18" s="1" customFormat="1" ht="5.25" customHeight="1"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2:18" ht="11.25">
      <c r="B114" s="125" t="s">
        <v>24</v>
      </c>
      <c r="C114" s="125"/>
      <c r="D114" s="125"/>
      <c r="E114" s="126" t="s">
        <v>25</v>
      </c>
      <c r="F114" s="124" t="s">
        <v>26</v>
      </c>
      <c r="G114" s="124" t="s">
        <v>27</v>
      </c>
      <c r="H114" s="124"/>
      <c r="I114" s="109" t="s">
        <v>28</v>
      </c>
      <c r="J114" s="109"/>
      <c r="K114" s="109"/>
      <c r="L114" s="109"/>
      <c r="M114" s="109"/>
      <c r="N114" s="109"/>
      <c r="O114" s="109"/>
      <c r="P114" s="109"/>
      <c r="Q114" s="109"/>
      <c r="R114" s="124" t="s">
        <v>29</v>
      </c>
    </row>
    <row r="115" spans="1:21" ht="21.75" customHeight="1">
      <c r="A115"/>
      <c r="B115" s="125"/>
      <c r="C115" s="125"/>
      <c r="D115" s="125"/>
      <c r="E115" s="126"/>
      <c r="F115" s="124"/>
      <c r="G115" s="124"/>
      <c r="H115" s="124"/>
      <c r="I115" s="124" t="s">
        <v>30</v>
      </c>
      <c r="J115" s="124"/>
      <c r="K115" s="124" t="s">
        <v>31</v>
      </c>
      <c r="L115" s="124"/>
      <c r="M115" s="124" t="s">
        <v>32</v>
      </c>
      <c r="N115" s="124"/>
      <c r="O115" s="47" t="s">
        <v>33</v>
      </c>
      <c r="P115" s="124" t="s">
        <v>34</v>
      </c>
      <c r="Q115" s="124"/>
      <c r="R115" s="124"/>
      <c r="S115"/>
      <c r="T115"/>
      <c r="U115"/>
    </row>
    <row r="116" spans="1:21" ht="11.25" customHeight="1">
      <c r="A116"/>
      <c r="B116" s="122">
        <v>1</v>
      </c>
      <c r="C116" s="122"/>
      <c r="D116" s="122"/>
      <c r="E116" s="8">
        <v>2</v>
      </c>
      <c r="F116" s="48">
        <v>3</v>
      </c>
      <c r="G116" s="123">
        <v>4</v>
      </c>
      <c r="H116" s="123"/>
      <c r="I116" s="123">
        <v>5</v>
      </c>
      <c r="J116" s="123"/>
      <c r="K116" s="123">
        <v>6</v>
      </c>
      <c r="L116" s="123"/>
      <c r="M116" s="123">
        <v>7</v>
      </c>
      <c r="N116" s="123"/>
      <c r="O116" s="49">
        <v>8</v>
      </c>
      <c r="P116" s="123">
        <v>9</v>
      </c>
      <c r="Q116" s="123"/>
      <c r="R116" s="49">
        <v>10</v>
      </c>
      <c r="S116"/>
      <c r="T116"/>
      <c r="U116"/>
    </row>
    <row r="117" spans="1:21" ht="42.75" customHeight="1">
      <c r="A117"/>
      <c r="B117" s="132" t="s">
        <v>95</v>
      </c>
      <c r="C117" s="132"/>
      <c r="D117" s="132"/>
      <c r="E117" s="18">
        <v>500</v>
      </c>
      <c r="F117" s="27"/>
      <c r="G117" s="133">
        <v>0</v>
      </c>
      <c r="H117" s="133"/>
      <c r="I117" s="133">
        <f>I135</f>
        <v>0</v>
      </c>
      <c r="J117" s="133"/>
      <c r="K117" s="133">
        <v>0</v>
      </c>
      <c r="L117" s="133"/>
      <c r="M117" s="133">
        <v>0</v>
      </c>
      <c r="N117" s="133"/>
      <c r="O117" s="28">
        <v>0</v>
      </c>
      <c r="P117" s="133">
        <f>P135</f>
        <v>0</v>
      </c>
      <c r="Q117" s="133"/>
      <c r="R117" s="66"/>
      <c r="S117"/>
      <c r="T117" s="87"/>
      <c r="U117"/>
    </row>
    <row r="118" spans="1:21" ht="11.25" customHeight="1">
      <c r="A118"/>
      <c r="B118" s="131" t="s">
        <v>42</v>
      </c>
      <c r="C118" s="131"/>
      <c r="D118" s="131"/>
      <c r="E118" s="13"/>
      <c r="F118" s="33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  <c r="S118"/>
      <c r="T118"/>
      <c r="U118"/>
    </row>
    <row r="119" spans="1:21" ht="11.25" customHeight="1">
      <c r="A119"/>
      <c r="B119" s="119" t="s">
        <v>96</v>
      </c>
      <c r="C119" s="119"/>
      <c r="D119" s="119"/>
      <c r="E119" s="19">
        <v>520</v>
      </c>
      <c r="F119" s="67"/>
      <c r="G119" s="106">
        <v>0</v>
      </c>
      <c r="H119" s="106"/>
      <c r="I119" s="106">
        <v>0</v>
      </c>
      <c r="J119" s="106"/>
      <c r="K119" s="106">
        <v>0</v>
      </c>
      <c r="L119" s="106"/>
      <c r="M119" s="106">
        <v>0</v>
      </c>
      <c r="N119" s="106"/>
      <c r="O119" s="51">
        <v>0</v>
      </c>
      <c r="P119" s="106">
        <v>0</v>
      </c>
      <c r="Q119" s="106"/>
      <c r="R119" s="56">
        <v>0</v>
      </c>
      <c r="S119"/>
      <c r="T119"/>
      <c r="U119"/>
    </row>
    <row r="120" spans="1:21" ht="11.25" customHeight="1">
      <c r="A120"/>
      <c r="B120" s="90" t="s">
        <v>97</v>
      </c>
      <c r="C120" s="90"/>
      <c r="D120" s="90"/>
      <c r="E120" s="20"/>
      <c r="F120" s="33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  <c r="S120"/>
      <c r="T120"/>
      <c r="U120"/>
    </row>
    <row r="121" spans="1:21" ht="11.25" customHeight="1">
      <c r="A121"/>
      <c r="B121" s="91" t="s">
        <v>98</v>
      </c>
      <c r="C121" s="91"/>
      <c r="D121" s="91"/>
      <c r="E121" s="14">
        <v>521</v>
      </c>
      <c r="F121" s="36">
        <v>171</v>
      </c>
      <c r="G121" s="102">
        <v>0</v>
      </c>
      <c r="H121" s="102"/>
      <c r="I121" s="102">
        <v>0</v>
      </c>
      <c r="J121" s="102"/>
      <c r="K121" s="102">
        <v>0</v>
      </c>
      <c r="L121" s="102"/>
      <c r="M121" s="102">
        <v>0</v>
      </c>
      <c r="N121" s="102"/>
      <c r="O121" s="37">
        <v>0</v>
      </c>
      <c r="P121" s="102">
        <v>0</v>
      </c>
      <c r="Q121" s="102"/>
      <c r="R121" s="38">
        <v>0</v>
      </c>
      <c r="S121"/>
      <c r="T121"/>
      <c r="U121"/>
    </row>
    <row r="122" spans="1:21" ht="11.25" customHeight="1">
      <c r="A122"/>
      <c r="B122" s="100" t="s">
        <v>99</v>
      </c>
      <c r="C122" s="100"/>
      <c r="D122" s="100"/>
      <c r="E122" s="16">
        <v>522</v>
      </c>
      <c r="F122" s="30">
        <v>171</v>
      </c>
      <c r="G122" s="103">
        <v>0</v>
      </c>
      <c r="H122" s="103"/>
      <c r="I122" s="103">
        <v>0</v>
      </c>
      <c r="J122" s="103"/>
      <c r="K122" s="103">
        <v>0</v>
      </c>
      <c r="L122" s="103"/>
      <c r="M122" s="103">
        <v>0</v>
      </c>
      <c r="N122" s="103"/>
      <c r="O122" s="31">
        <v>0</v>
      </c>
      <c r="P122" s="103">
        <v>0</v>
      </c>
      <c r="Q122" s="103"/>
      <c r="R122" s="32">
        <v>0</v>
      </c>
      <c r="S122"/>
      <c r="T122"/>
      <c r="U122"/>
    </row>
    <row r="123" spans="1:21" ht="21.75" customHeight="1">
      <c r="A123"/>
      <c r="B123" s="100" t="s">
        <v>100</v>
      </c>
      <c r="C123" s="100"/>
      <c r="D123" s="100"/>
      <c r="E123" s="16">
        <v>523</v>
      </c>
      <c r="F123" s="30">
        <v>510</v>
      </c>
      <c r="G123" s="103">
        <v>0</v>
      </c>
      <c r="H123" s="103"/>
      <c r="I123" s="103">
        <v>0</v>
      </c>
      <c r="J123" s="103"/>
      <c r="K123" s="103">
        <v>0</v>
      </c>
      <c r="L123" s="103"/>
      <c r="M123" s="103">
        <v>0</v>
      </c>
      <c r="N123" s="103"/>
      <c r="O123" s="31">
        <v>0</v>
      </c>
      <c r="P123" s="103">
        <v>0</v>
      </c>
      <c r="Q123" s="103"/>
      <c r="R123" s="32">
        <v>0</v>
      </c>
      <c r="S123"/>
      <c r="T123"/>
      <c r="U123"/>
    </row>
    <row r="124" spans="1:21" ht="21.75" customHeight="1">
      <c r="A124"/>
      <c r="B124" s="100" t="s">
        <v>101</v>
      </c>
      <c r="C124" s="100"/>
      <c r="D124" s="100"/>
      <c r="E124" s="16">
        <v>524</v>
      </c>
      <c r="F124" s="30">
        <v>610</v>
      </c>
      <c r="G124" s="103">
        <v>0</v>
      </c>
      <c r="H124" s="103"/>
      <c r="I124" s="103">
        <v>0</v>
      </c>
      <c r="J124" s="103"/>
      <c r="K124" s="103">
        <v>0</v>
      </c>
      <c r="L124" s="103"/>
      <c r="M124" s="103">
        <v>0</v>
      </c>
      <c r="N124" s="103"/>
      <c r="O124" s="31">
        <v>0</v>
      </c>
      <c r="P124" s="103">
        <v>0</v>
      </c>
      <c r="Q124" s="103"/>
      <c r="R124" s="32">
        <v>0</v>
      </c>
      <c r="S124"/>
      <c r="T124"/>
      <c r="U124"/>
    </row>
    <row r="125" spans="1:21" ht="21.75" customHeight="1">
      <c r="A125"/>
      <c r="B125" s="100" t="s">
        <v>102</v>
      </c>
      <c r="C125" s="100"/>
      <c r="D125" s="100"/>
      <c r="E125" s="16">
        <v>525</v>
      </c>
      <c r="F125" s="30">
        <v>640</v>
      </c>
      <c r="G125" s="103">
        <v>0</v>
      </c>
      <c r="H125" s="103"/>
      <c r="I125" s="103">
        <v>0</v>
      </c>
      <c r="J125" s="103"/>
      <c r="K125" s="103">
        <v>0</v>
      </c>
      <c r="L125" s="103"/>
      <c r="M125" s="103">
        <v>0</v>
      </c>
      <c r="N125" s="103"/>
      <c r="O125" s="31">
        <v>0</v>
      </c>
      <c r="P125" s="103">
        <v>0</v>
      </c>
      <c r="Q125" s="103"/>
      <c r="R125" s="32">
        <v>0</v>
      </c>
      <c r="S125"/>
      <c r="T125"/>
      <c r="U125"/>
    </row>
    <row r="126" spans="1:21" ht="21.75" customHeight="1">
      <c r="A126"/>
      <c r="B126" s="100" t="s">
        <v>103</v>
      </c>
      <c r="C126" s="100"/>
      <c r="D126" s="100"/>
      <c r="E126" s="16">
        <v>526</v>
      </c>
      <c r="F126" s="30">
        <v>540</v>
      </c>
      <c r="G126" s="103">
        <v>0</v>
      </c>
      <c r="H126" s="103"/>
      <c r="I126" s="103">
        <v>0</v>
      </c>
      <c r="J126" s="103"/>
      <c r="K126" s="103">
        <v>0</v>
      </c>
      <c r="L126" s="103"/>
      <c r="M126" s="103">
        <v>0</v>
      </c>
      <c r="N126" s="103"/>
      <c r="O126" s="31">
        <v>0</v>
      </c>
      <c r="P126" s="103">
        <v>0</v>
      </c>
      <c r="Q126" s="103"/>
      <c r="R126" s="32">
        <v>0</v>
      </c>
      <c r="S126"/>
      <c r="T126"/>
      <c r="U126"/>
    </row>
    <row r="127" spans="1:21" ht="21.75" customHeight="1">
      <c r="A127"/>
      <c r="B127" s="100" t="s">
        <v>104</v>
      </c>
      <c r="C127" s="100"/>
      <c r="D127" s="100"/>
      <c r="E127" s="16">
        <v>527</v>
      </c>
      <c r="F127" s="30">
        <v>710</v>
      </c>
      <c r="G127" s="103">
        <v>0</v>
      </c>
      <c r="H127" s="103"/>
      <c r="I127" s="103">
        <v>0</v>
      </c>
      <c r="J127" s="103"/>
      <c r="K127" s="103">
        <v>0</v>
      </c>
      <c r="L127" s="103"/>
      <c r="M127" s="103">
        <v>0</v>
      </c>
      <c r="N127" s="103"/>
      <c r="O127" s="31">
        <v>0</v>
      </c>
      <c r="P127" s="103">
        <v>0</v>
      </c>
      <c r="Q127" s="103"/>
      <c r="R127" s="32">
        <v>0</v>
      </c>
      <c r="S127"/>
      <c r="T127"/>
      <c r="U127"/>
    </row>
    <row r="128" spans="1:21" ht="21.75" customHeight="1">
      <c r="A128"/>
      <c r="B128" s="100" t="s">
        <v>105</v>
      </c>
      <c r="C128" s="100"/>
      <c r="D128" s="100"/>
      <c r="E128" s="16">
        <v>528</v>
      </c>
      <c r="F128" s="30">
        <v>810</v>
      </c>
      <c r="G128" s="103">
        <v>0</v>
      </c>
      <c r="H128" s="103"/>
      <c r="I128" s="103">
        <v>0</v>
      </c>
      <c r="J128" s="103"/>
      <c r="K128" s="103">
        <v>0</v>
      </c>
      <c r="L128" s="103"/>
      <c r="M128" s="103">
        <v>0</v>
      </c>
      <c r="N128" s="103"/>
      <c r="O128" s="31">
        <v>0</v>
      </c>
      <c r="P128" s="103">
        <v>0</v>
      </c>
      <c r="Q128" s="103"/>
      <c r="R128" s="32">
        <v>0</v>
      </c>
      <c r="S128"/>
      <c r="T128"/>
      <c r="U128"/>
    </row>
    <row r="129" spans="1:21" ht="11.25" customHeight="1">
      <c r="A129"/>
      <c r="B129" s="119" t="s">
        <v>106</v>
      </c>
      <c r="C129" s="119"/>
      <c r="D129" s="119"/>
      <c r="E129" s="19">
        <v>620</v>
      </c>
      <c r="F129" s="67"/>
      <c r="G129" s="106">
        <v>0</v>
      </c>
      <c r="H129" s="106"/>
      <c r="I129" s="106">
        <v>0</v>
      </c>
      <c r="J129" s="106"/>
      <c r="K129" s="106">
        <v>0</v>
      </c>
      <c r="L129" s="106"/>
      <c r="M129" s="106">
        <v>0</v>
      </c>
      <c r="N129" s="106"/>
      <c r="O129" s="51">
        <v>0</v>
      </c>
      <c r="P129" s="106">
        <v>0</v>
      </c>
      <c r="Q129" s="106"/>
      <c r="R129" s="56">
        <v>0</v>
      </c>
      <c r="S129"/>
      <c r="T129"/>
      <c r="U129"/>
    </row>
    <row r="130" spans="1:21" ht="11.25" customHeight="1">
      <c r="A130"/>
      <c r="B130" s="90" t="s">
        <v>97</v>
      </c>
      <c r="C130" s="90"/>
      <c r="D130" s="90"/>
      <c r="E130" s="20"/>
      <c r="F130" s="33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5"/>
      <c r="S130"/>
      <c r="T130"/>
      <c r="U130"/>
    </row>
    <row r="131" spans="1:21" ht="11.25" customHeight="1">
      <c r="A131"/>
      <c r="B131" s="91" t="s">
        <v>98</v>
      </c>
      <c r="C131" s="91"/>
      <c r="D131" s="91"/>
      <c r="E131" s="14">
        <v>621</v>
      </c>
      <c r="F131" s="36">
        <v>171</v>
      </c>
      <c r="G131" s="102">
        <v>0</v>
      </c>
      <c r="H131" s="102"/>
      <c r="I131" s="102">
        <v>0</v>
      </c>
      <c r="J131" s="102"/>
      <c r="K131" s="102">
        <v>0</v>
      </c>
      <c r="L131" s="102"/>
      <c r="M131" s="102">
        <v>0</v>
      </c>
      <c r="N131" s="102"/>
      <c r="O131" s="37">
        <v>0</v>
      </c>
      <c r="P131" s="102">
        <v>0</v>
      </c>
      <c r="Q131" s="102"/>
      <c r="R131" s="38">
        <v>0</v>
      </c>
      <c r="S131"/>
      <c r="T131"/>
      <c r="U131"/>
    </row>
    <row r="132" spans="1:21" ht="11.25" customHeight="1">
      <c r="A132"/>
      <c r="B132" s="100" t="s">
        <v>99</v>
      </c>
      <c r="C132" s="100"/>
      <c r="D132" s="100"/>
      <c r="E132" s="16">
        <v>622</v>
      </c>
      <c r="F132" s="30">
        <v>171</v>
      </c>
      <c r="G132" s="103">
        <v>0</v>
      </c>
      <c r="H132" s="103"/>
      <c r="I132" s="103">
        <v>0</v>
      </c>
      <c r="J132" s="103"/>
      <c r="K132" s="103">
        <v>0</v>
      </c>
      <c r="L132" s="103"/>
      <c r="M132" s="103">
        <v>0</v>
      </c>
      <c r="N132" s="103"/>
      <c r="O132" s="31">
        <v>0</v>
      </c>
      <c r="P132" s="103">
        <v>0</v>
      </c>
      <c r="Q132" s="103"/>
      <c r="R132" s="32">
        <v>0</v>
      </c>
      <c r="S132"/>
      <c r="T132"/>
      <c r="U132"/>
    </row>
    <row r="133" spans="1:21" ht="21.75" customHeight="1">
      <c r="A133"/>
      <c r="B133" s="100" t="s">
        <v>104</v>
      </c>
      <c r="C133" s="100"/>
      <c r="D133" s="100"/>
      <c r="E133" s="16">
        <v>625</v>
      </c>
      <c r="F133" s="30">
        <v>720</v>
      </c>
      <c r="G133" s="103">
        <v>0</v>
      </c>
      <c r="H133" s="103"/>
      <c r="I133" s="103">
        <v>0</v>
      </c>
      <c r="J133" s="103"/>
      <c r="K133" s="103">
        <v>0</v>
      </c>
      <c r="L133" s="103"/>
      <c r="M133" s="103">
        <v>0</v>
      </c>
      <c r="N133" s="103"/>
      <c r="O133" s="31">
        <v>0</v>
      </c>
      <c r="P133" s="103">
        <v>0</v>
      </c>
      <c r="Q133" s="103"/>
      <c r="R133" s="32">
        <v>0</v>
      </c>
      <c r="S133"/>
      <c r="T133"/>
      <c r="U133"/>
    </row>
    <row r="134" spans="1:21" ht="21.75" customHeight="1">
      <c r="A134"/>
      <c r="B134" s="100" t="s">
        <v>105</v>
      </c>
      <c r="C134" s="100"/>
      <c r="D134" s="100"/>
      <c r="E134" s="16">
        <v>626</v>
      </c>
      <c r="F134" s="30">
        <v>820</v>
      </c>
      <c r="G134" s="103">
        <v>0</v>
      </c>
      <c r="H134" s="103"/>
      <c r="I134" s="103">
        <v>0</v>
      </c>
      <c r="J134" s="103"/>
      <c r="K134" s="103">
        <v>0</v>
      </c>
      <c r="L134" s="103"/>
      <c r="M134" s="103">
        <v>0</v>
      </c>
      <c r="N134" s="103"/>
      <c r="O134" s="31">
        <v>0</v>
      </c>
      <c r="P134" s="103">
        <v>0</v>
      </c>
      <c r="Q134" s="103"/>
      <c r="R134" s="32">
        <v>0</v>
      </c>
      <c r="S134"/>
      <c r="T134"/>
      <c r="U134"/>
    </row>
    <row r="135" spans="1:21" ht="11.25" customHeight="1">
      <c r="A135"/>
      <c r="B135" s="119" t="s">
        <v>107</v>
      </c>
      <c r="C135" s="119"/>
      <c r="D135" s="119"/>
      <c r="E135" s="19">
        <v>700</v>
      </c>
      <c r="F135" s="67" t="s">
        <v>46</v>
      </c>
      <c r="G135" s="106">
        <v>0</v>
      </c>
      <c r="H135" s="106"/>
      <c r="I135" s="106">
        <f>I136+I137</f>
        <v>0</v>
      </c>
      <c r="J135" s="106"/>
      <c r="K135" s="106">
        <v>0</v>
      </c>
      <c r="L135" s="106"/>
      <c r="M135" s="106">
        <v>0</v>
      </c>
      <c r="N135" s="106"/>
      <c r="O135" s="68"/>
      <c r="P135" s="106">
        <f>P136+P137</f>
        <v>0</v>
      </c>
      <c r="Q135" s="106"/>
      <c r="R135" s="56"/>
      <c r="S135"/>
      <c r="T135"/>
      <c r="U135"/>
    </row>
    <row r="136" spans="1:21" ht="11.25" customHeight="1">
      <c r="A136"/>
      <c r="B136" s="100" t="s">
        <v>108</v>
      </c>
      <c r="C136" s="100"/>
      <c r="D136" s="100"/>
      <c r="E136" s="16">
        <v>710</v>
      </c>
      <c r="F136" s="30">
        <v>510</v>
      </c>
      <c r="G136" s="109"/>
      <c r="H136" s="109"/>
      <c r="I136" s="103">
        <f>0-I38</f>
        <v>-23336953.79</v>
      </c>
      <c r="J136" s="103"/>
      <c r="K136" s="103">
        <v>0</v>
      </c>
      <c r="L136" s="103"/>
      <c r="M136" s="103">
        <v>0</v>
      </c>
      <c r="N136" s="103"/>
      <c r="O136" s="68"/>
      <c r="P136" s="103">
        <f>I136</f>
        <v>-23336953.79</v>
      </c>
      <c r="Q136" s="103"/>
      <c r="R136" s="65" t="s">
        <v>46</v>
      </c>
      <c r="S136"/>
      <c r="T136"/>
      <c r="U136"/>
    </row>
    <row r="137" spans="1:21" ht="21.75" customHeight="1">
      <c r="A137"/>
      <c r="B137" s="100" t="s">
        <v>109</v>
      </c>
      <c r="C137" s="100"/>
      <c r="D137" s="100"/>
      <c r="E137" s="16">
        <v>720</v>
      </c>
      <c r="F137" s="30">
        <v>610</v>
      </c>
      <c r="G137" s="109"/>
      <c r="H137" s="109"/>
      <c r="I137" s="103">
        <f>I52</f>
        <v>23336953.79</v>
      </c>
      <c r="J137" s="103"/>
      <c r="K137" s="103">
        <v>0</v>
      </c>
      <c r="L137" s="103"/>
      <c r="M137" s="103">
        <v>0</v>
      </c>
      <c r="N137" s="103"/>
      <c r="O137" s="68"/>
      <c r="P137" s="103">
        <f>I137</f>
        <v>23336953.79</v>
      </c>
      <c r="Q137" s="103"/>
      <c r="R137" s="65" t="s">
        <v>46</v>
      </c>
      <c r="S137"/>
      <c r="T137"/>
      <c r="U137"/>
    </row>
    <row r="138" spans="1:21" ht="21.75" customHeight="1">
      <c r="A138"/>
      <c r="B138" s="119" t="s">
        <v>110</v>
      </c>
      <c r="C138" s="119"/>
      <c r="D138" s="119"/>
      <c r="E138" s="19">
        <v>730</v>
      </c>
      <c r="F138" s="67" t="s">
        <v>46</v>
      </c>
      <c r="G138" s="106">
        <v>0</v>
      </c>
      <c r="H138" s="106"/>
      <c r="I138" s="106">
        <v>0</v>
      </c>
      <c r="J138" s="106"/>
      <c r="K138" s="106">
        <v>0</v>
      </c>
      <c r="L138" s="106"/>
      <c r="M138" s="130"/>
      <c r="N138" s="130"/>
      <c r="O138" s="51">
        <v>0</v>
      </c>
      <c r="P138" s="106">
        <v>0</v>
      </c>
      <c r="Q138" s="106"/>
      <c r="R138" s="56">
        <v>0</v>
      </c>
      <c r="S138"/>
      <c r="T138"/>
      <c r="U138"/>
    </row>
    <row r="139" spans="1:21" ht="11.25" customHeight="1">
      <c r="A139"/>
      <c r="B139" s="90" t="s">
        <v>42</v>
      </c>
      <c r="C139" s="90"/>
      <c r="D139" s="90"/>
      <c r="E139" s="20"/>
      <c r="F139" s="33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5"/>
      <c r="S139"/>
      <c r="T139"/>
      <c r="U139"/>
    </row>
    <row r="140" spans="1:21" ht="21.75" customHeight="1">
      <c r="A140"/>
      <c r="B140" s="91" t="s">
        <v>111</v>
      </c>
      <c r="C140" s="91"/>
      <c r="D140" s="91"/>
      <c r="E140" s="14">
        <v>731</v>
      </c>
      <c r="F140" s="36">
        <v>510</v>
      </c>
      <c r="G140" s="129"/>
      <c r="H140" s="129"/>
      <c r="I140" s="110" t="s">
        <v>153</v>
      </c>
      <c r="J140" s="110"/>
      <c r="K140" s="110">
        <v>0</v>
      </c>
      <c r="L140" s="110"/>
      <c r="M140" s="128"/>
      <c r="N140" s="128"/>
      <c r="O140" s="63">
        <v>0</v>
      </c>
      <c r="P140" s="110" t="str">
        <f>I140</f>
        <v>-</v>
      </c>
      <c r="Q140" s="110"/>
      <c r="R140" s="69"/>
      <c r="S140"/>
      <c r="T140"/>
      <c r="U140"/>
    </row>
    <row r="141" spans="1:21" ht="21.75" customHeight="1">
      <c r="A141"/>
      <c r="B141" s="100" t="s">
        <v>112</v>
      </c>
      <c r="C141" s="100"/>
      <c r="D141" s="100"/>
      <c r="E141" s="17">
        <v>732</v>
      </c>
      <c r="F141" s="43">
        <v>610</v>
      </c>
      <c r="G141" s="127"/>
      <c r="H141" s="127"/>
      <c r="I141" s="112" t="s">
        <v>153</v>
      </c>
      <c r="J141" s="112"/>
      <c r="K141" s="112">
        <v>0</v>
      </c>
      <c r="L141" s="112"/>
      <c r="M141" s="111"/>
      <c r="N141" s="111"/>
      <c r="O141" s="64">
        <v>0</v>
      </c>
      <c r="P141" s="112" t="str">
        <f>I141</f>
        <v>-</v>
      </c>
      <c r="Q141" s="112"/>
      <c r="R141" s="70"/>
      <c r="S141"/>
      <c r="T141"/>
      <c r="U141"/>
    </row>
    <row r="142" spans="6:18" s="1" customFormat="1" ht="12.75" customHeight="1"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6:18" s="1" customFormat="1" ht="12.75" customHeight="1"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2:18" ht="11.25">
      <c r="B144" s="125" t="s">
        <v>24</v>
      </c>
      <c r="C144" s="125"/>
      <c r="D144" s="125"/>
      <c r="E144" s="126" t="s">
        <v>25</v>
      </c>
      <c r="F144" s="124" t="s">
        <v>26</v>
      </c>
      <c r="G144" s="124" t="s">
        <v>27</v>
      </c>
      <c r="H144" s="124"/>
      <c r="I144" s="109" t="s">
        <v>28</v>
      </c>
      <c r="J144" s="109"/>
      <c r="K144" s="109"/>
      <c r="L144" s="109"/>
      <c r="M144" s="109"/>
      <c r="N144" s="109"/>
      <c r="O144" s="109"/>
      <c r="P144" s="109"/>
      <c r="Q144" s="109"/>
      <c r="R144" s="124" t="s">
        <v>29</v>
      </c>
    </row>
    <row r="145" spans="1:21" ht="21.75" customHeight="1">
      <c r="A145"/>
      <c r="B145" s="125"/>
      <c r="C145" s="125"/>
      <c r="D145" s="125"/>
      <c r="E145" s="126"/>
      <c r="F145" s="124"/>
      <c r="G145" s="124"/>
      <c r="H145" s="124"/>
      <c r="I145" s="124" t="s">
        <v>30</v>
      </c>
      <c r="J145" s="124"/>
      <c r="K145" s="124" t="s">
        <v>31</v>
      </c>
      <c r="L145" s="124"/>
      <c r="M145" s="124" t="s">
        <v>32</v>
      </c>
      <c r="N145" s="124"/>
      <c r="O145" s="47" t="s">
        <v>33</v>
      </c>
      <c r="P145" s="124" t="s">
        <v>34</v>
      </c>
      <c r="Q145" s="124"/>
      <c r="R145" s="124"/>
      <c r="S145"/>
      <c r="T145"/>
      <c r="U145"/>
    </row>
    <row r="146" spans="1:21" ht="11.25" customHeight="1">
      <c r="A146"/>
      <c r="B146" s="122">
        <v>1</v>
      </c>
      <c r="C146" s="122"/>
      <c r="D146" s="122"/>
      <c r="E146" s="8">
        <v>2</v>
      </c>
      <c r="F146" s="48">
        <v>3</v>
      </c>
      <c r="G146" s="123">
        <v>4</v>
      </c>
      <c r="H146" s="123"/>
      <c r="I146" s="123">
        <v>5</v>
      </c>
      <c r="J146" s="123"/>
      <c r="K146" s="123">
        <v>6</v>
      </c>
      <c r="L146" s="123"/>
      <c r="M146" s="123">
        <v>7</v>
      </c>
      <c r="N146" s="123"/>
      <c r="O146" s="49">
        <v>8</v>
      </c>
      <c r="P146" s="123">
        <v>9</v>
      </c>
      <c r="Q146" s="123"/>
      <c r="R146" s="49">
        <v>10</v>
      </c>
      <c r="S146"/>
      <c r="T146"/>
      <c r="U146"/>
    </row>
    <row r="147" spans="1:21" ht="21.75" customHeight="1">
      <c r="A147"/>
      <c r="B147" s="119" t="s">
        <v>113</v>
      </c>
      <c r="C147" s="119"/>
      <c r="D147" s="119"/>
      <c r="E147" s="21">
        <v>820</v>
      </c>
      <c r="F147" s="71" t="s">
        <v>46</v>
      </c>
      <c r="G147" s="108">
        <v>0</v>
      </c>
      <c r="H147" s="108"/>
      <c r="I147" s="108">
        <v>0</v>
      </c>
      <c r="J147" s="108"/>
      <c r="K147" s="108">
        <v>0</v>
      </c>
      <c r="L147" s="108"/>
      <c r="M147" s="121"/>
      <c r="N147" s="121"/>
      <c r="O147" s="72"/>
      <c r="P147" s="108">
        <v>0</v>
      </c>
      <c r="Q147" s="108"/>
      <c r="R147" s="60">
        <v>0</v>
      </c>
      <c r="S147"/>
      <c r="T147"/>
      <c r="U147"/>
    </row>
    <row r="148" spans="1:21" ht="11.25" customHeight="1">
      <c r="A148"/>
      <c r="B148" s="90" t="s">
        <v>42</v>
      </c>
      <c r="C148" s="90"/>
      <c r="D148" s="90"/>
      <c r="E148" s="20"/>
      <c r="F148" s="33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5"/>
      <c r="S148"/>
      <c r="T148"/>
      <c r="U148"/>
    </row>
    <row r="149" spans="1:21" ht="21.75" customHeight="1">
      <c r="A149"/>
      <c r="B149" s="91" t="s">
        <v>114</v>
      </c>
      <c r="C149" s="91"/>
      <c r="D149" s="91"/>
      <c r="E149" s="14">
        <v>821</v>
      </c>
      <c r="F149" s="73"/>
      <c r="G149" s="102">
        <v>0</v>
      </c>
      <c r="H149" s="102"/>
      <c r="I149" s="102">
        <v>0</v>
      </c>
      <c r="J149" s="102"/>
      <c r="K149" s="102">
        <v>0</v>
      </c>
      <c r="L149" s="102"/>
      <c r="M149" s="113"/>
      <c r="N149" s="113"/>
      <c r="O149" s="74"/>
      <c r="P149" s="102">
        <v>0</v>
      </c>
      <c r="Q149" s="102"/>
      <c r="R149" s="38">
        <v>0</v>
      </c>
      <c r="S149"/>
      <c r="T149"/>
      <c r="U149"/>
    </row>
    <row r="150" spans="1:21" ht="32.25" customHeight="1">
      <c r="A150"/>
      <c r="B150" s="100" t="s">
        <v>115</v>
      </c>
      <c r="C150" s="100"/>
      <c r="D150" s="100"/>
      <c r="E150" s="16">
        <v>822</v>
      </c>
      <c r="F150" s="39"/>
      <c r="G150" s="103">
        <v>0</v>
      </c>
      <c r="H150" s="103"/>
      <c r="I150" s="103">
        <v>0</v>
      </c>
      <c r="J150" s="103"/>
      <c r="K150" s="103">
        <v>0</v>
      </c>
      <c r="L150" s="103"/>
      <c r="M150" s="120"/>
      <c r="N150" s="120"/>
      <c r="O150" s="68"/>
      <c r="P150" s="103">
        <v>0</v>
      </c>
      <c r="Q150" s="103"/>
      <c r="R150" s="32">
        <v>0</v>
      </c>
      <c r="S150"/>
      <c r="T150"/>
      <c r="U150"/>
    </row>
    <row r="151" spans="1:21" ht="21.75" customHeight="1">
      <c r="A151"/>
      <c r="B151" s="119" t="s">
        <v>116</v>
      </c>
      <c r="C151" s="119"/>
      <c r="D151" s="119"/>
      <c r="E151" s="19">
        <v>830</v>
      </c>
      <c r="F151" s="67" t="s">
        <v>46</v>
      </c>
      <c r="G151" s="106">
        <v>0</v>
      </c>
      <c r="H151" s="106"/>
      <c r="I151" s="106">
        <v>0</v>
      </c>
      <c r="J151" s="106"/>
      <c r="K151" s="106">
        <v>0</v>
      </c>
      <c r="L151" s="106"/>
      <c r="M151" s="106">
        <v>0</v>
      </c>
      <c r="N151" s="106"/>
      <c r="O151" s="75"/>
      <c r="P151" s="106">
        <v>0</v>
      </c>
      <c r="Q151" s="106"/>
      <c r="R151" s="56">
        <v>0</v>
      </c>
      <c r="S151"/>
      <c r="T151"/>
      <c r="U151"/>
    </row>
    <row r="152" spans="1:21" ht="11.25" customHeight="1">
      <c r="A152"/>
      <c r="B152" s="90" t="s">
        <v>42</v>
      </c>
      <c r="C152" s="90"/>
      <c r="D152" s="90"/>
      <c r="E152" s="20"/>
      <c r="F152" s="33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  <c r="S152"/>
      <c r="T152"/>
      <c r="U152"/>
    </row>
    <row r="153" spans="1:21" ht="32.25" customHeight="1">
      <c r="A153"/>
      <c r="B153" s="91" t="s">
        <v>117</v>
      </c>
      <c r="C153" s="91"/>
      <c r="D153" s="91"/>
      <c r="E153" s="14">
        <v>831</v>
      </c>
      <c r="F153" s="73"/>
      <c r="G153" s="102">
        <v>0</v>
      </c>
      <c r="H153" s="102"/>
      <c r="I153" s="102">
        <v>0</v>
      </c>
      <c r="J153" s="102"/>
      <c r="K153" s="102">
        <v>0</v>
      </c>
      <c r="L153" s="102"/>
      <c r="M153" s="113"/>
      <c r="N153" s="113"/>
      <c r="O153" s="74"/>
      <c r="P153" s="102">
        <v>0</v>
      </c>
      <c r="Q153" s="102"/>
      <c r="R153" s="38">
        <v>0</v>
      </c>
      <c r="S153"/>
      <c r="T153"/>
      <c r="U153"/>
    </row>
    <row r="154" spans="1:21" ht="32.25" customHeight="1">
      <c r="A154"/>
      <c r="B154" s="100" t="s">
        <v>118</v>
      </c>
      <c r="C154" s="100"/>
      <c r="D154" s="100"/>
      <c r="E154" s="17">
        <v>832</v>
      </c>
      <c r="F154" s="76"/>
      <c r="G154" s="107">
        <v>0</v>
      </c>
      <c r="H154" s="107"/>
      <c r="I154" s="107">
        <v>0</v>
      </c>
      <c r="J154" s="107"/>
      <c r="K154" s="107">
        <v>0</v>
      </c>
      <c r="L154" s="107"/>
      <c r="M154" s="107">
        <v>0</v>
      </c>
      <c r="N154" s="107"/>
      <c r="O154" s="68"/>
      <c r="P154" s="107">
        <v>0</v>
      </c>
      <c r="Q154" s="107"/>
      <c r="R154" s="45">
        <v>0</v>
      </c>
      <c r="S154"/>
      <c r="T154"/>
      <c r="U154"/>
    </row>
    <row r="155" spans="6:18" ht="11.25"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</row>
    <row r="156" spans="6:18" ht="11.25"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</row>
    <row r="157" spans="1:21" ht="12" customHeight="1">
      <c r="A157"/>
      <c r="B157" s="24" t="s">
        <v>119</v>
      </c>
      <c r="C157"/>
      <c r="D157"/>
      <c r="E157"/>
      <c r="F157" s="118" t="s">
        <v>155</v>
      </c>
      <c r="G157" s="118"/>
      <c r="H157" s="118"/>
      <c r="I157" s="118"/>
      <c r="J157" s="118"/>
      <c r="K157" s="34"/>
      <c r="L157" s="117" t="s">
        <v>120</v>
      </c>
      <c r="M157" s="117"/>
      <c r="N157" s="117"/>
      <c r="O157" s="34"/>
      <c r="P157" s="34"/>
      <c r="Q157" s="34"/>
      <c r="R157" s="34"/>
      <c r="S157"/>
      <c r="T157"/>
      <c r="U157"/>
    </row>
    <row r="158" spans="1:21" ht="11.25" customHeight="1">
      <c r="A158"/>
      <c r="B158" s="2" t="s">
        <v>121</v>
      </c>
      <c r="C158" s="25" t="s">
        <v>122</v>
      </c>
      <c r="D158"/>
      <c r="E158"/>
      <c r="F158" s="105" t="s">
        <v>123</v>
      </c>
      <c r="G158" s="105"/>
      <c r="H158" s="105"/>
      <c r="I158" s="105"/>
      <c r="J158" s="105"/>
      <c r="K158" s="34"/>
      <c r="L158" s="117"/>
      <c r="M158" s="117"/>
      <c r="N158" s="117"/>
      <c r="O158" s="78" t="s">
        <v>122</v>
      </c>
      <c r="P158" s="34"/>
      <c r="Q158" s="105" t="s">
        <v>123</v>
      </c>
      <c r="R158" s="105"/>
      <c r="S158"/>
      <c r="T158"/>
      <c r="U158"/>
    </row>
    <row r="159" spans="6:18" ht="11.25"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 t="s">
        <v>121</v>
      </c>
    </row>
    <row r="160" spans="1:21" ht="12" customHeight="1">
      <c r="A160"/>
      <c r="B160" s="24" t="s">
        <v>124</v>
      </c>
      <c r="C160"/>
      <c r="D160"/>
      <c r="E160"/>
      <c r="F160" s="118" t="s">
        <v>144</v>
      </c>
      <c r="G160" s="118"/>
      <c r="H160" s="118"/>
      <c r="I160" s="118"/>
      <c r="J160" s="118"/>
      <c r="K160" s="34"/>
      <c r="L160" s="34"/>
      <c r="M160" s="34"/>
      <c r="N160" s="34"/>
      <c r="O160" s="34"/>
      <c r="P160" s="34"/>
      <c r="Q160" s="34"/>
      <c r="R160" s="34"/>
      <c r="S160"/>
      <c r="T160"/>
      <c r="U160"/>
    </row>
    <row r="161" spans="1:21" ht="11.25" customHeight="1">
      <c r="A161"/>
      <c r="B161" s="2" t="s">
        <v>121</v>
      </c>
      <c r="C161" s="25" t="s">
        <v>122</v>
      </c>
      <c r="D161"/>
      <c r="E161"/>
      <c r="F161" s="105" t="s">
        <v>123</v>
      </c>
      <c r="G161" s="105"/>
      <c r="H161" s="105"/>
      <c r="I161" s="105"/>
      <c r="J161" s="105"/>
      <c r="K161" s="34"/>
      <c r="L161" s="34"/>
      <c r="M161" s="34"/>
      <c r="N161" s="34"/>
      <c r="O161" s="46" t="s">
        <v>121</v>
      </c>
      <c r="P161" s="34"/>
      <c r="Q161" s="34"/>
      <c r="R161" s="34"/>
      <c r="S161"/>
      <c r="T161"/>
      <c r="U161"/>
    </row>
    <row r="162" spans="6:18" ht="11.25"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</row>
    <row r="163" spans="6:18" ht="12">
      <c r="F163" s="46"/>
      <c r="G163" s="46"/>
      <c r="H163" s="46"/>
      <c r="I163" s="46"/>
      <c r="J163" s="46"/>
      <c r="K163" s="115" t="s">
        <v>125</v>
      </c>
      <c r="L163" s="115"/>
      <c r="M163" s="115"/>
      <c r="N163" s="115"/>
      <c r="O163" s="116"/>
      <c r="P163" s="116"/>
      <c r="Q163" s="116"/>
      <c r="R163" s="116"/>
    </row>
    <row r="164" spans="6:18" ht="11.25">
      <c r="F164" s="46"/>
      <c r="G164" s="46"/>
      <c r="H164" s="46"/>
      <c r="I164" s="46"/>
      <c r="J164" s="46"/>
      <c r="K164" s="46"/>
      <c r="L164" s="46"/>
      <c r="M164" s="46"/>
      <c r="N164" s="46"/>
      <c r="O164" s="105" t="s">
        <v>126</v>
      </c>
      <c r="P164" s="105"/>
      <c r="Q164" s="105"/>
      <c r="R164" s="105"/>
    </row>
    <row r="165" spans="6:18" ht="11.25"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</row>
    <row r="166" spans="6:18" ht="11.25"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</row>
    <row r="167" spans="1:21" ht="12" customHeight="1">
      <c r="A167"/>
      <c r="B167" s="34"/>
      <c r="C167" s="34"/>
      <c r="D167" s="34"/>
      <c r="E167"/>
      <c r="F167" s="34"/>
      <c r="G167" s="34"/>
      <c r="H167" s="117" t="s">
        <v>127</v>
      </c>
      <c r="I167" s="117"/>
      <c r="J167" s="117"/>
      <c r="K167" s="117"/>
      <c r="L167" s="117"/>
      <c r="M167" s="117"/>
      <c r="N167" s="34"/>
      <c r="O167" s="34"/>
      <c r="P167" s="34"/>
      <c r="Q167" s="116"/>
      <c r="R167" s="116"/>
      <c r="S167"/>
      <c r="T167"/>
      <c r="U167"/>
    </row>
    <row r="168" spans="2:18" ht="11.25">
      <c r="B168" s="79"/>
      <c r="C168" s="46"/>
      <c r="D168" s="46"/>
      <c r="F168" s="46"/>
      <c r="G168" s="46"/>
      <c r="H168" s="117"/>
      <c r="I168" s="117"/>
      <c r="J168" s="117"/>
      <c r="K168" s="117"/>
      <c r="L168" s="105" t="s">
        <v>128</v>
      </c>
      <c r="M168" s="105"/>
      <c r="N168" s="46"/>
      <c r="O168" s="78" t="s">
        <v>122</v>
      </c>
      <c r="P168" s="46"/>
      <c r="Q168" s="105" t="s">
        <v>123</v>
      </c>
      <c r="R168" s="105"/>
    </row>
    <row r="169" spans="2:18" ht="11.25">
      <c r="B169" s="79"/>
      <c r="C169" s="46"/>
      <c r="D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 t="s">
        <v>121</v>
      </c>
    </row>
    <row r="170" spans="1:21" ht="12" customHeight="1">
      <c r="A170"/>
      <c r="B170" s="77" t="s">
        <v>129</v>
      </c>
      <c r="C170" s="81"/>
      <c r="D170" s="34"/>
      <c r="E170"/>
      <c r="F170" s="34"/>
      <c r="G170" s="34"/>
      <c r="H170" s="34"/>
      <c r="I170" s="34"/>
      <c r="J170" s="116"/>
      <c r="K170" s="116"/>
      <c r="L170" s="116"/>
      <c r="M170" s="34"/>
      <c r="N170" s="116"/>
      <c r="O170" s="116"/>
      <c r="P170" s="34"/>
      <c r="Q170" s="34"/>
      <c r="R170" s="34"/>
      <c r="S170"/>
      <c r="T170"/>
      <c r="U170"/>
    </row>
    <row r="171" spans="1:21" ht="11.25" customHeight="1">
      <c r="A171"/>
      <c r="B171" s="79" t="s">
        <v>121</v>
      </c>
      <c r="C171" s="78" t="s">
        <v>128</v>
      </c>
      <c r="D171" s="34"/>
      <c r="E171"/>
      <c r="F171" s="105" t="s">
        <v>122</v>
      </c>
      <c r="G171" s="105"/>
      <c r="H171" s="105"/>
      <c r="I171" s="34"/>
      <c r="J171" s="105" t="s">
        <v>123</v>
      </c>
      <c r="K171" s="105"/>
      <c r="L171" s="105"/>
      <c r="M171" s="34"/>
      <c r="N171" s="105" t="s">
        <v>130</v>
      </c>
      <c r="O171" s="105"/>
      <c r="P171" s="34"/>
      <c r="Q171" s="34"/>
      <c r="R171" s="34"/>
      <c r="S171"/>
      <c r="T171"/>
      <c r="U171"/>
    </row>
    <row r="172" spans="2:18" ht="11.25">
      <c r="B172" s="79"/>
      <c r="C172" s="46"/>
      <c r="D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</row>
    <row r="173" spans="2:18" ht="11.25">
      <c r="B173" s="79"/>
      <c r="C173" s="46"/>
      <c r="D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</row>
    <row r="174" spans="1:21" ht="11.25" customHeight="1">
      <c r="A174"/>
      <c r="B174" s="114" t="s">
        <v>157</v>
      </c>
      <c r="C174" s="114"/>
      <c r="D174" s="114"/>
      <c r="E17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/>
      <c r="T174"/>
      <c r="U174"/>
    </row>
    <row r="175" spans="2:4" ht="11.25">
      <c r="B175" s="79"/>
      <c r="C175" s="46"/>
      <c r="D175" s="46"/>
    </row>
    <row r="176" spans="2:6" ht="11.25">
      <c r="B176" s="79"/>
      <c r="C176" s="46"/>
      <c r="D176" s="46"/>
      <c r="E176" s="1" t="s">
        <v>154</v>
      </c>
      <c r="F176" s="1">
        <v>143492.61</v>
      </c>
    </row>
    <row r="177" spans="2:4" ht="11.25">
      <c r="B177" s="79"/>
      <c r="C177" s="46"/>
      <c r="D177" s="46"/>
    </row>
  </sheetData>
  <sheetProtection/>
  <mergeCells count="716">
    <mergeCell ref="P96:Q96"/>
    <mergeCell ref="B60:D60"/>
    <mergeCell ref="P60:Q60"/>
    <mergeCell ref="M66:N66"/>
    <mergeCell ref="M64:N64"/>
    <mergeCell ref="P64:Q64"/>
    <mergeCell ref="P61:Q61"/>
    <mergeCell ref="M61:N61"/>
    <mergeCell ref="B62:D62"/>
    <mergeCell ref="G62:H62"/>
    <mergeCell ref="K40:L40"/>
    <mergeCell ref="M40:N40"/>
    <mergeCell ref="P40:Q40"/>
    <mergeCell ref="G41:H41"/>
    <mergeCell ref="I41:J41"/>
    <mergeCell ref="K41:L41"/>
    <mergeCell ref="M41:N41"/>
    <mergeCell ref="P41:Q41"/>
    <mergeCell ref="I40:J40"/>
    <mergeCell ref="P7:Q7"/>
    <mergeCell ref="B6:E6"/>
    <mergeCell ref="F6:O6"/>
    <mergeCell ref="B7:E7"/>
    <mergeCell ref="B1:Q1"/>
    <mergeCell ref="B2:Q2"/>
    <mergeCell ref="P3:Q3"/>
    <mergeCell ref="I4:K4"/>
    <mergeCell ref="P4:Q4"/>
    <mergeCell ref="F7:O7"/>
    <mergeCell ref="B11:E11"/>
    <mergeCell ref="B5:E5"/>
    <mergeCell ref="F5:O5"/>
    <mergeCell ref="P5:Q5"/>
    <mergeCell ref="B16:D17"/>
    <mergeCell ref="E16:E17"/>
    <mergeCell ref="F16:F17"/>
    <mergeCell ref="G16:H17"/>
    <mergeCell ref="I16:Q16"/>
    <mergeCell ref="B8:E8"/>
    <mergeCell ref="F8:O9"/>
    <mergeCell ref="P8:Q8"/>
    <mergeCell ref="B9:E9"/>
    <mergeCell ref="P9:Q9"/>
    <mergeCell ref="B10:E10"/>
    <mergeCell ref="F10:O10"/>
    <mergeCell ref="P18:Q18"/>
    <mergeCell ref="B18:D18"/>
    <mergeCell ref="F14:J14"/>
    <mergeCell ref="G18:H18"/>
    <mergeCell ref="I18:J18"/>
    <mergeCell ref="P12:Q12"/>
    <mergeCell ref="G19:H19"/>
    <mergeCell ref="I19:J19"/>
    <mergeCell ref="K19:L19"/>
    <mergeCell ref="K18:L18"/>
    <mergeCell ref="M18:N18"/>
    <mergeCell ref="R16:R17"/>
    <mergeCell ref="I17:J17"/>
    <mergeCell ref="K17:L17"/>
    <mergeCell ref="M17:N17"/>
    <mergeCell ref="P17:Q17"/>
    <mergeCell ref="M19:N19"/>
    <mergeCell ref="P19:Q19"/>
    <mergeCell ref="B21:D21"/>
    <mergeCell ref="M20:N20"/>
    <mergeCell ref="P20:Q20"/>
    <mergeCell ref="B20:D20"/>
    <mergeCell ref="G20:H20"/>
    <mergeCell ref="I20:J20"/>
    <mergeCell ref="K20:L20"/>
    <mergeCell ref="B19:D19"/>
    <mergeCell ref="I22:J22"/>
    <mergeCell ref="K23:L23"/>
    <mergeCell ref="M23:N23"/>
    <mergeCell ref="P23:Q23"/>
    <mergeCell ref="K22:L22"/>
    <mergeCell ref="M22:N22"/>
    <mergeCell ref="P22:Q22"/>
    <mergeCell ref="B24:D24"/>
    <mergeCell ref="G24:H24"/>
    <mergeCell ref="I24:J24"/>
    <mergeCell ref="K24:L24"/>
    <mergeCell ref="K25:L25"/>
    <mergeCell ref="B22:D22"/>
    <mergeCell ref="G22:H22"/>
    <mergeCell ref="B23:D23"/>
    <mergeCell ref="G23:H23"/>
    <mergeCell ref="I23:J23"/>
    <mergeCell ref="M25:N25"/>
    <mergeCell ref="B26:D26"/>
    <mergeCell ref="P27:Q27"/>
    <mergeCell ref="B27:D27"/>
    <mergeCell ref="P25:Q25"/>
    <mergeCell ref="M24:N24"/>
    <mergeCell ref="P24:Q24"/>
    <mergeCell ref="B25:D25"/>
    <mergeCell ref="G25:H25"/>
    <mergeCell ref="I25:J25"/>
    <mergeCell ref="M28:N28"/>
    <mergeCell ref="P28:Q28"/>
    <mergeCell ref="K27:L27"/>
    <mergeCell ref="M27:N27"/>
    <mergeCell ref="B28:D28"/>
    <mergeCell ref="G28:H28"/>
    <mergeCell ref="I28:J28"/>
    <mergeCell ref="K28:L28"/>
    <mergeCell ref="G27:H27"/>
    <mergeCell ref="I27:J27"/>
    <mergeCell ref="M29:N29"/>
    <mergeCell ref="P29:Q29"/>
    <mergeCell ref="K31:L31"/>
    <mergeCell ref="M31:N31"/>
    <mergeCell ref="P31:Q31"/>
    <mergeCell ref="B29:D29"/>
    <mergeCell ref="G29:H29"/>
    <mergeCell ref="I29:J29"/>
    <mergeCell ref="K29:L29"/>
    <mergeCell ref="B30:D30"/>
    <mergeCell ref="B31:D31"/>
    <mergeCell ref="G31:H31"/>
    <mergeCell ref="I31:J31"/>
    <mergeCell ref="B32:D32"/>
    <mergeCell ref="G32:H32"/>
    <mergeCell ref="I32:J32"/>
    <mergeCell ref="M32:N32"/>
    <mergeCell ref="P32:Q32"/>
    <mergeCell ref="K32:L32"/>
    <mergeCell ref="B34:D34"/>
    <mergeCell ref="G34:H34"/>
    <mergeCell ref="K34:L34"/>
    <mergeCell ref="B33:D33"/>
    <mergeCell ref="K33:L33"/>
    <mergeCell ref="I33:J33"/>
    <mergeCell ref="G33:H33"/>
    <mergeCell ref="P35:Q35"/>
    <mergeCell ref="M33:N33"/>
    <mergeCell ref="P33:Q33"/>
    <mergeCell ref="M34:N34"/>
    <mergeCell ref="P34:Q34"/>
    <mergeCell ref="M35:N35"/>
    <mergeCell ref="K37:L37"/>
    <mergeCell ref="K38:L38"/>
    <mergeCell ref="P38:Q38"/>
    <mergeCell ref="M37:N37"/>
    <mergeCell ref="P37:Q37"/>
    <mergeCell ref="I34:J34"/>
    <mergeCell ref="I38:J38"/>
    <mergeCell ref="K35:L35"/>
    <mergeCell ref="M36:N36"/>
    <mergeCell ref="P36:Q36"/>
    <mergeCell ref="B40:D40"/>
    <mergeCell ref="G40:H40"/>
    <mergeCell ref="B35:D35"/>
    <mergeCell ref="G35:H35"/>
    <mergeCell ref="I35:J35"/>
    <mergeCell ref="M38:N38"/>
    <mergeCell ref="B36:D36"/>
    <mergeCell ref="G36:H36"/>
    <mergeCell ref="I36:J36"/>
    <mergeCell ref="K36:L36"/>
    <mergeCell ref="B37:D37"/>
    <mergeCell ref="G37:H37"/>
    <mergeCell ref="I37:J37"/>
    <mergeCell ref="B42:D42"/>
    <mergeCell ref="G42:H42"/>
    <mergeCell ref="I42:J42"/>
    <mergeCell ref="B41:D41"/>
    <mergeCell ref="B39:D39"/>
    <mergeCell ref="B38:D38"/>
    <mergeCell ref="G38:H38"/>
    <mergeCell ref="P42:Q42"/>
    <mergeCell ref="K42:L42"/>
    <mergeCell ref="M42:N42"/>
    <mergeCell ref="G45:H45"/>
    <mergeCell ref="G44:H44"/>
    <mergeCell ref="I44:J44"/>
    <mergeCell ref="K44:L44"/>
    <mergeCell ref="I45:J45"/>
    <mergeCell ref="P44:Q44"/>
    <mergeCell ref="K45:L45"/>
    <mergeCell ref="R49:R50"/>
    <mergeCell ref="I50:J50"/>
    <mergeCell ref="K50:L50"/>
    <mergeCell ref="M50:N50"/>
    <mergeCell ref="P50:Q50"/>
    <mergeCell ref="F47:J47"/>
    <mergeCell ref="I49:Q49"/>
    <mergeCell ref="M45:N45"/>
    <mergeCell ref="P45:Q45"/>
    <mergeCell ref="B45:D45"/>
    <mergeCell ref="B44:D44"/>
    <mergeCell ref="B49:D50"/>
    <mergeCell ref="E49:E50"/>
    <mergeCell ref="F49:F50"/>
    <mergeCell ref="G49:H50"/>
    <mergeCell ref="B52:D52"/>
    <mergeCell ref="I54:J54"/>
    <mergeCell ref="B54:D54"/>
    <mergeCell ref="G52:H52"/>
    <mergeCell ref="I52:J52"/>
    <mergeCell ref="M44:N44"/>
    <mergeCell ref="M52:N52"/>
    <mergeCell ref="G51:H51"/>
    <mergeCell ref="B51:D51"/>
    <mergeCell ref="B53:D53"/>
    <mergeCell ref="K57:L57"/>
    <mergeCell ref="M51:N51"/>
    <mergeCell ref="M54:N54"/>
    <mergeCell ref="P51:Q51"/>
    <mergeCell ref="K51:L51"/>
    <mergeCell ref="I51:J51"/>
    <mergeCell ref="P52:Q52"/>
    <mergeCell ref="P55:Q55"/>
    <mergeCell ref="K54:L54"/>
    <mergeCell ref="K52:L52"/>
    <mergeCell ref="P54:Q54"/>
    <mergeCell ref="M55:N55"/>
    <mergeCell ref="K55:L55"/>
    <mergeCell ref="I55:J55"/>
    <mergeCell ref="G55:H55"/>
    <mergeCell ref="K56:L56"/>
    <mergeCell ref="I56:J56"/>
    <mergeCell ref="G54:H54"/>
    <mergeCell ref="G67:H67"/>
    <mergeCell ref="B66:D66"/>
    <mergeCell ref="K67:L67"/>
    <mergeCell ref="P56:Q56"/>
    <mergeCell ref="M57:N57"/>
    <mergeCell ref="P57:Q57"/>
    <mergeCell ref="G60:H60"/>
    <mergeCell ref="I60:J60"/>
    <mergeCell ref="K60:L60"/>
    <mergeCell ref="M60:N60"/>
    <mergeCell ref="B67:D67"/>
    <mergeCell ref="I66:J66"/>
    <mergeCell ref="I67:J67"/>
    <mergeCell ref="I62:J62"/>
    <mergeCell ref="K68:L68"/>
    <mergeCell ref="B65:D65"/>
    <mergeCell ref="B64:D64"/>
    <mergeCell ref="G64:H64"/>
    <mergeCell ref="I64:J64"/>
    <mergeCell ref="K64:L64"/>
    <mergeCell ref="B69:D69"/>
    <mergeCell ref="G69:H69"/>
    <mergeCell ref="I69:J69"/>
    <mergeCell ref="K69:L69"/>
    <mergeCell ref="P67:Q67"/>
    <mergeCell ref="B68:D68"/>
    <mergeCell ref="G68:H68"/>
    <mergeCell ref="I68:J68"/>
    <mergeCell ref="M67:N67"/>
    <mergeCell ref="M68:N68"/>
    <mergeCell ref="I71:J71"/>
    <mergeCell ref="M70:N70"/>
    <mergeCell ref="B71:D71"/>
    <mergeCell ref="G71:H71"/>
    <mergeCell ref="B70:D70"/>
    <mergeCell ref="G70:H70"/>
    <mergeCell ref="I70:J70"/>
    <mergeCell ref="K70:L70"/>
    <mergeCell ref="P74:Q74"/>
    <mergeCell ref="P70:Q70"/>
    <mergeCell ref="M69:N69"/>
    <mergeCell ref="P69:Q69"/>
    <mergeCell ref="P73:Q73"/>
    <mergeCell ref="M72:N72"/>
    <mergeCell ref="P72:Q72"/>
    <mergeCell ref="G73:H73"/>
    <mergeCell ref="I73:J73"/>
    <mergeCell ref="K73:L73"/>
    <mergeCell ref="M74:N74"/>
    <mergeCell ref="G77:H77"/>
    <mergeCell ref="I77:J77"/>
    <mergeCell ref="K77:L77"/>
    <mergeCell ref="K74:L74"/>
    <mergeCell ref="K76:L76"/>
    <mergeCell ref="I76:J76"/>
    <mergeCell ref="B77:D77"/>
    <mergeCell ref="I78:J78"/>
    <mergeCell ref="M73:N73"/>
    <mergeCell ref="B73:D73"/>
    <mergeCell ref="B76:D76"/>
    <mergeCell ref="G76:H76"/>
    <mergeCell ref="G74:H74"/>
    <mergeCell ref="I74:J74"/>
    <mergeCell ref="B74:D74"/>
    <mergeCell ref="B75:D75"/>
    <mergeCell ref="P78:Q78"/>
    <mergeCell ref="P76:Q76"/>
    <mergeCell ref="M77:N77"/>
    <mergeCell ref="P77:Q77"/>
    <mergeCell ref="M76:N76"/>
    <mergeCell ref="M78:N78"/>
    <mergeCell ref="P81:Q81"/>
    <mergeCell ref="K80:L80"/>
    <mergeCell ref="M80:N80"/>
    <mergeCell ref="K78:L78"/>
    <mergeCell ref="B79:D79"/>
    <mergeCell ref="B80:D80"/>
    <mergeCell ref="G80:H80"/>
    <mergeCell ref="I80:J80"/>
    <mergeCell ref="B78:D78"/>
    <mergeCell ref="G78:H78"/>
    <mergeCell ref="B84:D85"/>
    <mergeCell ref="E84:E85"/>
    <mergeCell ref="F84:F85"/>
    <mergeCell ref="G84:H85"/>
    <mergeCell ref="P80:Q80"/>
    <mergeCell ref="B81:D81"/>
    <mergeCell ref="G81:H81"/>
    <mergeCell ref="I81:J81"/>
    <mergeCell ref="K81:L81"/>
    <mergeCell ref="M81:N81"/>
    <mergeCell ref="I84:Q84"/>
    <mergeCell ref="R84:R85"/>
    <mergeCell ref="I85:J85"/>
    <mergeCell ref="K85:L85"/>
    <mergeCell ref="M85:N85"/>
    <mergeCell ref="P85:Q85"/>
    <mergeCell ref="P87:Q87"/>
    <mergeCell ref="B86:D86"/>
    <mergeCell ref="G86:H86"/>
    <mergeCell ref="I86:J86"/>
    <mergeCell ref="K86:L86"/>
    <mergeCell ref="M86:N86"/>
    <mergeCell ref="P86:Q86"/>
    <mergeCell ref="M87:N87"/>
    <mergeCell ref="I87:J87"/>
    <mergeCell ref="K87:L87"/>
    <mergeCell ref="M90:N90"/>
    <mergeCell ref="P90:Q90"/>
    <mergeCell ref="B87:D87"/>
    <mergeCell ref="G87:H87"/>
    <mergeCell ref="K91:L91"/>
    <mergeCell ref="M91:N91"/>
    <mergeCell ref="K89:L89"/>
    <mergeCell ref="M89:N89"/>
    <mergeCell ref="B88:D88"/>
    <mergeCell ref="B89:D89"/>
    <mergeCell ref="B94:D94"/>
    <mergeCell ref="G94:H94"/>
    <mergeCell ref="I94:J94"/>
    <mergeCell ref="K94:L94"/>
    <mergeCell ref="P91:Q91"/>
    <mergeCell ref="P89:Q89"/>
    <mergeCell ref="B90:D90"/>
    <mergeCell ref="G90:H90"/>
    <mergeCell ref="I90:J90"/>
    <mergeCell ref="K90:L90"/>
    <mergeCell ref="B92:D92"/>
    <mergeCell ref="I89:J89"/>
    <mergeCell ref="I93:J93"/>
    <mergeCell ref="B91:D91"/>
    <mergeCell ref="G91:H91"/>
    <mergeCell ref="I91:J91"/>
    <mergeCell ref="B93:D93"/>
    <mergeCell ref="G93:H93"/>
    <mergeCell ref="G89:H89"/>
    <mergeCell ref="B99:D99"/>
    <mergeCell ref="M94:N94"/>
    <mergeCell ref="P94:Q94"/>
    <mergeCell ref="K93:L93"/>
    <mergeCell ref="P97:Q97"/>
    <mergeCell ref="M95:N95"/>
    <mergeCell ref="P95:Q95"/>
    <mergeCell ref="M97:N97"/>
    <mergeCell ref="P93:Q93"/>
    <mergeCell ref="K95:L95"/>
    <mergeCell ref="B97:D97"/>
    <mergeCell ref="G97:H97"/>
    <mergeCell ref="I97:J97"/>
    <mergeCell ref="B98:D98"/>
    <mergeCell ref="A96:D96"/>
    <mergeCell ref="G96:H96"/>
    <mergeCell ref="I96:J96"/>
    <mergeCell ref="G100:H100"/>
    <mergeCell ref="I100:J100"/>
    <mergeCell ref="K100:L100"/>
    <mergeCell ref="M100:N100"/>
    <mergeCell ref="G99:H99"/>
    <mergeCell ref="G95:H95"/>
    <mergeCell ref="I95:J95"/>
    <mergeCell ref="K97:L97"/>
    <mergeCell ref="K96:L96"/>
    <mergeCell ref="M96:N96"/>
    <mergeCell ref="P101:Q101"/>
    <mergeCell ref="P103:Q103"/>
    <mergeCell ref="P99:Q99"/>
    <mergeCell ref="P100:Q100"/>
    <mergeCell ref="K99:L99"/>
    <mergeCell ref="M99:N99"/>
    <mergeCell ref="B103:D103"/>
    <mergeCell ref="G103:H103"/>
    <mergeCell ref="I103:J103"/>
    <mergeCell ref="K103:L103"/>
    <mergeCell ref="K101:L101"/>
    <mergeCell ref="M101:N101"/>
    <mergeCell ref="M103:N103"/>
    <mergeCell ref="P104:Q104"/>
    <mergeCell ref="M104:N104"/>
    <mergeCell ref="I104:J104"/>
    <mergeCell ref="I106:J106"/>
    <mergeCell ref="K104:L104"/>
    <mergeCell ref="B105:D105"/>
    <mergeCell ref="B106:D106"/>
    <mergeCell ref="G106:H106"/>
    <mergeCell ref="B104:D104"/>
    <mergeCell ref="G104:H104"/>
    <mergeCell ref="B114:D115"/>
    <mergeCell ref="E114:E115"/>
    <mergeCell ref="F114:F115"/>
    <mergeCell ref="G114:H115"/>
    <mergeCell ref="P108:Q108"/>
    <mergeCell ref="P106:Q106"/>
    <mergeCell ref="K106:L106"/>
    <mergeCell ref="M106:N106"/>
    <mergeCell ref="K108:L108"/>
    <mergeCell ref="M108:N108"/>
    <mergeCell ref="B109:D109"/>
    <mergeCell ref="B110:D110"/>
    <mergeCell ref="B108:D108"/>
    <mergeCell ref="G108:H108"/>
    <mergeCell ref="I108:J108"/>
    <mergeCell ref="B107:D107"/>
    <mergeCell ref="G107:H107"/>
    <mergeCell ref="R114:R115"/>
    <mergeCell ref="I115:J115"/>
    <mergeCell ref="K115:L115"/>
    <mergeCell ref="M115:N115"/>
    <mergeCell ref="P115:Q115"/>
    <mergeCell ref="I107:J107"/>
    <mergeCell ref="K107:L107"/>
    <mergeCell ref="M107:N107"/>
    <mergeCell ref="P107:Q107"/>
    <mergeCell ref="F112:N112"/>
    <mergeCell ref="I114:Q114"/>
    <mergeCell ref="K110:L110"/>
    <mergeCell ref="M110:N110"/>
    <mergeCell ref="P110:Q110"/>
    <mergeCell ref="G110:H110"/>
    <mergeCell ref="I110:J110"/>
    <mergeCell ref="M117:N117"/>
    <mergeCell ref="P117:Q117"/>
    <mergeCell ref="K117:L117"/>
    <mergeCell ref="K116:L116"/>
    <mergeCell ref="M116:N116"/>
    <mergeCell ref="P116:Q116"/>
    <mergeCell ref="P119:Q119"/>
    <mergeCell ref="B120:D120"/>
    <mergeCell ref="K119:L119"/>
    <mergeCell ref="M119:N119"/>
    <mergeCell ref="B116:D116"/>
    <mergeCell ref="G116:H116"/>
    <mergeCell ref="I116:J116"/>
    <mergeCell ref="B117:D117"/>
    <mergeCell ref="G117:H117"/>
    <mergeCell ref="I117:J117"/>
    <mergeCell ref="B122:D122"/>
    <mergeCell ref="G122:H122"/>
    <mergeCell ref="B118:D118"/>
    <mergeCell ref="B119:D119"/>
    <mergeCell ref="G119:H119"/>
    <mergeCell ref="I119:J119"/>
    <mergeCell ref="B123:D123"/>
    <mergeCell ref="G123:H123"/>
    <mergeCell ref="M121:N121"/>
    <mergeCell ref="P121:Q121"/>
    <mergeCell ref="M122:N122"/>
    <mergeCell ref="P122:Q122"/>
    <mergeCell ref="B121:D121"/>
    <mergeCell ref="G121:H121"/>
    <mergeCell ref="I121:J121"/>
    <mergeCell ref="K121:L121"/>
    <mergeCell ref="I124:J124"/>
    <mergeCell ref="P123:Q123"/>
    <mergeCell ref="M123:N123"/>
    <mergeCell ref="K124:L124"/>
    <mergeCell ref="I122:J122"/>
    <mergeCell ref="K122:L122"/>
    <mergeCell ref="I123:J123"/>
    <mergeCell ref="K123:L123"/>
    <mergeCell ref="K126:L126"/>
    <mergeCell ref="B127:D127"/>
    <mergeCell ref="P125:Q125"/>
    <mergeCell ref="M124:N124"/>
    <mergeCell ref="P124:Q124"/>
    <mergeCell ref="M125:N125"/>
    <mergeCell ref="M126:N126"/>
    <mergeCell ref="P126:Q126"/>
    <mergeCell ref="B124:D124"/>
    <mergeCell ref="G124:H124"/>
    <mergeCell ref="M127:N127"/>
    <mergeCell ref="P127:Q127"/>
    <mergeCell ref="K127:L127"/>
    <mergeCell ref="B125:D125"/>
    <mergeCell ref="G125:H125"/>
    <mergeCell ref="I125:J125"/>
    <mergeCell ref="K125:L125"/>
    <mergeCell ref="B126:D126"/>
    <mergeCell ref="G126:H126"/>
    <mergeCell ref="I126:J126"/>
    <mergeCell ref="G128:H128"/>
    <mergeCell ref="I128:J128"/>
    <mergeCell ref="K128:L128"/>
    <mergeCell ref="P129:Q129"/>
    <mergeCell ref="M128:N128"/>
    <mergeCell ref="P128:Q128"/>
    <mergeCell ref="K129:L129"/>
    <mergeCell ref="M129:N129"/>
    <mergeCell ref="B130:D130"/>
    <mergeCell ref="B131:D131"/>
    <mergeCell ref="G131:H131"/>
    <mergeCell ref="I131:J131"/>
    <mergeCell ref="G127:H127"/>
    <mergeCell ref="I127:J127"/>
    <mergeCell ref="B129:D129"/>
    <mergeCell ref="G129:H129"/>
    <mergeCell ref="I129:J129"/>
    <mergeCell ref="B128:D128"/>
    <mergeCell ref="M132:N132"/>
    <mergeCell ref="P132:Q132"/>
    <mergeCell ref="K131:L131"/>
    <mergeCell ref="M131:N131"/>
    <mergeCell ref="B132:D132"/>
    <mergeCell ref="G132:H132"/>
    <mergeCell ref="I132:J132"/>
    <mergeCell ref="K132:L132"/>
    <mergeCell ref="P131:Q131"/>
    <mergeCell ref="I133:J133"/>
    <mergeCell ref="K133:L133"/>
    <mergeCell ref="I134:J134"/>
    <mergeCell ref="K134:L134"/>
    <mergeCell ref="B134:D134"/>
    <mergeCell ref="G134:H134"/>
    <mergeCell ref="B133:D133"/>
    <mergeCell ref="G133:H133"/>
    <mergeCell ref="M133:N133"/>
    <mergeCell ref="P133:Q133"/>
    <mergeCell ref="B136:D136"/>
    <mergeCell ref="G136:H136"/>
    <mergeCell ref="I136:J136"/>
    <mergeCell ref="K136:L136"/>
    <mergeCell ref="M134:N134"/>
    <mergeCell ref="P134:Q134"/>
    <mergeCell ref="B135:D135"/>
    <mergeCell ref="P135:Q135"/>
    <mergeCell ref="P138:Q138"/>
    <mergeCell ref="M137:N137"/>
    <mergeCell ref="P137:Q137"/>
    <mergeCell ref="M136:N136"/>
    <mergeCell ref="P136:Q136"/>
    <mergeCell ref="M138:N138"/>
    <mergeCell ref="K138:L138"/>
    <mergeCell ref="G135:H135"/>
    <mergeCell ref="I135:J135"/>
    <mergeCell ref="K135:L135"/>
    <mergeCell ref="M135:N135"/>
    <mergeCell ref="B137:D137"/>
    <mergeCell ref="G137:H137"/>
    <mergeCell ref="I137:J137"/>
    <mergeCell ref="K137:L137"/>
    <mergeCell ref="B139:D139"/>
    <mergeCell ref="B140:D140"/>
    <mergeCell ref="G140:H140"/>
    <mergeCell ref="I140:J140"/>
    <mergeCell ref="B138:D138"/>
    <mergeCell ref="G138:H138"/>
    <mergeCell ref="I138:J138"/>
    <mergeCell ref="B141:D141"/>
    <mergeCell ref="G141:H141"/>
    <mergeCell ref="I141:J141"/>
    <mergeCell ref="K141:L141"/>
    <mergeCell ref="K140:L140"/>
    <mergeCell ref="M140:N140"/>
    <mergeCell ref="R144:R145"/>
    <mergeCell ref="I145:J145"/>
    <mergeCell ref="K145:L145"/>
    <mergeCell ref="M145:N145"/>
    <mergeCell ref="P145:Q145"/>
    <mergeCell ref="B144:D145"/>
    <mergeCell ref="E144:E145"/>
    <mergeCell ref="F144:F145"/>
    <mergeCell ref="G144:H145"/>
    <mergeCell ref="P147:Q147"/>
    <mergeCell ref="B146:D146"/>
    <mergeCell ref="G146:H146"/>
    <mergeCell ref="I146:J146"/>
    <mergeCell ref="K146:L146"/>
    <mergeCell ref="M146:N146"/>
    <mergeCell ref="P146:Q146"/>
    <mergeCell ref="B147:D147"/>
    <mergeCell ref="G147:H147"/>
    <mergeCell ref="B148:D148"/>
    <mergeCell ref="I147:J147"/>
    <mergeCell ref="B149:D149"/>
    <mergeCell ref="G149:H149"/>
    <mergeCell ref="I149:J149"/>
    <mergeCell ref="M147:N147"/>
    <mergeCell ref="P149:Q149"/>
    <mergeCell ref="B150:D150"/>
    <mergeCell ref="G150:H150"/>
    <mergeCell ref="I150:J150"/>
    <mergeCell ref="K150:L150"/>
    <mergeCell ref="M150:N150"/>
    <mergeCell ref="P150:Q150"/>
    <mergeCell ref="K149:L149"/>
    <mergeCell ref="M149:N149"/>
    <mergeCell ref="B152:D152"/>
    <mergeCell ref="B153:D153"/>
    <mergeCell ref="G153:H153"/>
    <mergeCell ref="K151:L151"/>
    <mergeCell ref="B151:D151"/>
    <mergeCell ref="G151:H151"/>
    <mergeCell ref="I151:J151"/>
    <mergeCell ref="I153:J153"/>
    <mergeCell ref="K153:L153"/>
    <mergeCell ref="N170:O170"/>
    <mergeCell ref="B154:D154"/>
    <mergeCell ref="G154:H154"/>
    <mergeCell ref="I154:J154"/>
    <mergeCell ref="F157:J157"/>
    <mergeCell ref="L157:N158"/>
    <mergeCell ref="L167:M167"/>
    <mergeCell ref="F158:J158"/>
    <mergeCell ref="J170:L170"/>
    <mergeCell ref="F160:J160"/>
    <mergeCell ref="B174:D174"/>
    <mergeCell ref="K163:N163"/>
    <mergeCell ref="O163:R163"/>
    <mergeCell ref="O164:R164"/>
    <mergeCell ref="H167:K168"/>
    <mergeCell ref="F171:H171"/>
    <mergeCell ref="J171:L171"/>
    <mergeCell ref="N171:O171"/>
    <mergeCell ref="L168:M168"/>
    <mergeCell ref="Q167:R167"/>
    <mergeCell ref="F161:J161"/>
    <mergeCell ref="K102:L102"/>
    <mergeCell ref="K154:L154"/>
    <mergeCell ref="K147:L147"/>
    <mergeCell ref="I144:Q144"/>
    <mergeCell ref="P140:Q140"/>
    <mergeCell ref="M141:N141"/>
    <mergeCell ref="P141:Q141"/>
    <mergeCell ref="M153:N153"/>
    <mergeCell ref="P151:Q151"/>
    <mergeCell ref="I99:J99"/>
    <mergeCell ref="B95:D95"/>
    <mergeCell ref="P102:Q102"/>
    <mergeCell ref="Q168:R168"/>
    <mergeCell ref="M102:N102"/>
    <mergeCell ref="Q158:R158"/>
    <mergeCell ref="M151:N151"/>
    <mergeCell ref="P153:Q153"/>
    <mergeCell ref="M154:N154"/>
    <mergeCell ref="P154:Q154"/>
    <mergeCell ref="I72:J72"/>
    <mergeCell ref="B102:D102"/>
    <mergeCell ref="G102:H102"/>
    <mergeCell ref="I102:J102"/>
    <mergeCell ref="B101:D101"/>
    <mergeCell ref="G101:H101"/>
    <mergeCell ref="I101:J101"/>
    <mergeCell ref="B100:D100"/>
    <mergeCell ref="B72:D72"/>
    <mergeCell ref="G72:H72"/>
    <mergeCell ref="P66:Q66"/>
    <mergeCell ref="K66:L66"/>
    <mergeCell ref="M56:N56"/>
    <mergeCell ref="B61:D61"/>
    <mergeCell ref="G61:H61"/>
    <mergeCell ref="I61:J61"/>
    <mergeCell ref="K59:L59"/>
    <mergeCell ref="M59:N59"/>
    <mergeCell ref="B59:D59"/>
    <mergeCell ref="G66:H66"/>
    <mergeCell ref="K72:L72"/>
    <mergeCell ref="K71:L71"/>
    <mergeCell ref="M93:N93"/>
    <mergeCell ref="P59:Q59"/>
    <mergeCell ref="M71:N71"/>
    <mergeCell ref="P71:Q71"/>
    <mergeCell ref="K61:L61"/>
    <mergeCell ref="P68:Q68"/>
    <mergeCell ref="M62:N62"/>
    <mergeCell ref="P62:Q62"/>
    <mergeCell ref="B43:D43"/>
    <mergeCell ref="G43:H43"/>
    <mergeCell ref="I43:J43"/>
    <mergeCell ref="K43:L43"/>
    <mergeCell ref="M43:N43"/>
    <mergeCell ref="P43:Q43"/>
    <mergeCell ref="I59:J59"/>
    <mergeCell ref="B63:D63"/>
    <mergeCell ref="G63:H63"/>
    <mergeCell ref="I63:J63"/>
    <mergeCell ref="K63:L63"/>
    <mergeCell ref="M63:N63"/>
    <mergeCell ref="K62:L62"/>
    <mergeCell ref="B58:D58"/>
    <mergeCell ref="K65:L65"/>
    <mergeCell ref="I65:J65"/>
    <mergeCell ref="P63:Q63"/>
    <mergeCell ref="P58:Q58"/>
    <mergeCell ref="G58:H58"/>
    <mergeCell ref="M58:N58"/>
    <mergeCell ref="I58:J58"/>
    <mergeCell ref="K58:L58"/>
    <mergeCell ref="G59:H59"/>
    <mergeCell ref="I57:J57"/>
    <mergeCell ref="B55:D55"/>
    <mergeCell ref="B56:D56"/>
    <mergeCell ref="G56:H56"/>
    <mergeCell ref="B57:D57"/>
    <mergeCell ref="G57:H57"/>
  </mergeCells>
  <printOptions/>
  <pageMargins left="0.35433070866141736" right="0.15748031496062992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2014-01-07T11:26:12Z</cp:lastPrinted>
  <dcterms:created xsi:type="dcterms:W3CDTF">2012-03-01T05:03:10Z</dcterms:created>
  <dcterms:modified xsi:type="dcterms:W3CDTF">2014-01-07T11:26:15Z</dcterms:modified>
  <cp:category/>
  <cp:version/>
  <cp:contentType/>
  <cp:contentStatus/>
  <cp:revision>1</cp:revision>
</cp:coreProperties>
</file>